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679E1ECC-D23C-4212-B6A0-20765296052F}" xr6:coauthVersionLast="47" xr6:coauthVersionMax="47" xr10:uidLastSave="{00000000-0000-0000-0000-000000000000}"/>
  <bookViews>
    <workbookView xWindow="-120" yWindow="-120" windowWidth="29040" windowHeight="15840" xr2:uid="{00000000-000D-0000-FFFF-FFFF00000000}"/>
  </bookViews>
  <sheets>
    <sheet name="2022 planas" sheetId="4" r:id="rId1"/>
  </sheets>
  <calcPr calcId="181029" calcOnSave="0"/>
</workbook>
</file>

<file path=xl/calcChain.xml><?xml version="1.0" encoding="utf-8"?>
<calcChain xmlns="http://schemas.openxmlformats.org/spreadsheetml/2006/main">
  <c r="D58" i="4" l="1"/>
  <c r="D68" i="4"/>
  <c r="D21" i="4" l="1"/>
  <c r="D33" i="4"/>
  <c r="D28" i="4"/>
  <c r="D16" i="4"/>
  <c r="D32" i="4" s="1"/>
  <c r="D27" i="4" l="1"/>
  <c r="D18" i="4"/>
  <c r="D79" i="4"/>
  <c r="D63" i="4" l="1"/>
  <c r="D72" i="4"/>
  <c r="D75" i="4"/>
  <c r="D41" i="4"/>
  <c r="D29" i="4"/>
  <c r="D46" i="4" s="1"/>
  <c r="D34" i="4"/>
  <c r="D80" i="4" l="1"/>
  <c r="D82" i="4" s="1"/>
  <c r="D23" i="4"/>
</calcChain>
</file>

<file path=xl/sharedStrings.xml><?xml version="1.0" encoding="utf-8"?>
<sst xmlns="http://schemas.openxmlformats.org/spreadsheetml/2006/main" count="129" uniqueCount="118">
  <si>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</si>
  <si>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</si>
  <si>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</si>
  <si>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</si>
  <si>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</si>
  <si>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</si>
  <si>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</si>
  <si>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</si>
  <si>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</si>
  <si>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</si>
  <si>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</si>
  <si>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</si>
  <si>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</si>
  <si>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</si>
  <si>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</si>
  <si>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</si>
  <si>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</si>
  <si>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</si>
  <si>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</si>
  <si>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</si>
  <si>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</si>
  <si>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</si>
  <si>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</si>
  <si>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</si>
  <si>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</si>
  <si>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</si>
  <si>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</si>
  <si>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</si>
  <si>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</si>
  <si>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</si>
  <si>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</si>
  <si>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</si>
  <si>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</si>
  <si>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</si>
  <si>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</si>
  <si>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</si>
  <si>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</si>
  <si>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</si>
  <si>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</si>
  <si>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</si>
  <si>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</si>
  <si>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</si>
  <si>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</si>
  <si>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</si>
  <si>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</si>
  <si>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</si>
  <si>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</si>
  <si>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</si>
  <si>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</si>
  <si>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</si>
  <si>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</si>
  <si>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</si>
  <si>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</si>
  <si>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</si>
  <si>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</si>
  <si>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</si>
  <si>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</si>
  <si>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</si>
  <si>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</si>
  <si>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</si>
  <si>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</si>
  <si>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</si>
  <si>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</si>
  <si>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</si>
  <si>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</si>
  <si>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</si>
  <si>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</si>
  <si>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</si>
  <si>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</si>
  <si>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</si>
  <si>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</si>
  <si>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</si>
  <si>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</si>
  <si>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</si>
  <si>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</si>
  <si>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</si>
  <si>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</si>
  <si>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</si>
  <si>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</si>
  <si>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</si>
  <si>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</si>
  <si>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</si>
  <si>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</si>
  <si>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</si>
  <si>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</si>
  <si>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</si>
  <si>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</si>
  <si>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</si>
  <si>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</si>
  <si>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</si>
  <si>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</si>
  <si>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</si>
  <si>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</si>
  <si>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</si>
  <si>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</si>
  <si>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</si>
  <si>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</si>
  <si>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4.6.3.</t>
  </si>
  <si>
    <t>Želdynų ir želdinių inventorizacija</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</si>
  <si>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</si>
  <si>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</si>
  <si>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</si>
  <si>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</si>
  <si>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</si>
  <si>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</si>
  <si>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</si>
  <si>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</si>
  <si>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Gyventojams priklausančių gaminių, turinčių neigiamą poveikį aplinkai darančių medžiagų, asbesto atliekų tvarkymas (surinkimo, transportavimo, perdirbimo, kitokio naudojimo ar šalinimo darbai)</t>
  </si>
  <si>
    <t xml:space="preserve">Aplinkos tvarkymo metu surinktų bešeimininkių padangų tvarkymas </t>
  </si>
  <si>
    <t xml:space="preserve">Aplinkos tvarkymo metu surinktų bešeimininkių atliekų tvarkymas </t>
  </si>
  <si>
    <t>4.3.2.</t>
  </si>
  <si>
    <t>4.3.3.</t>
  </si>
  <si>
    <t xml:space="preserve">KRETINGOS RAJONO SAVIVALDYBĖS
APLINKOS APSAUGOS RĖMIMO SPECIALIOSIOS PROGRAMOS 
2023 M.  PRIEMONĖS
</t>
  </si>
  <si>
    <t>Savivaldybės aplinkos stebėsenos programos 2023–2028 m. parengimas, stebėsena</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</si>
  <si>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</si>
  <si>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</si>
  <si>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</si>
  <si>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Kretingos rajono savivaldybės tarybos                               
2023 m. kovo 30 d. sprendimu  Nr. T2-75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</si>
</sst>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0" borderId="4" xfId="0" applyFont="1" applyBorder="1" applyAlignment="1">
      <alignment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 fillId="0" borderId="21" xfId="0" applyFont="1" applyBorder="1" applyAlignment="1">
      <alignment horizontal="left" vertical="center" wrapText="1"/>
    </xf>
    <xf numFmtId="0" fontId="2" fillId="0" borderId="0" xfId="0" applyFont="1" applyAlignment="1">
      <alignment horizontal="left" vertical="center"/>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5" fillId="0" borderId="25" xfId="0" applyFont="1" applyBorder="1" applyAlignment="1">
      <alignment horizontal="lef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8" fillId="0" borderId="33"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workbookViewId="0">
      <selection activeCell="C3" sqref="C3:D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15.75" x14ac:dyDescent="0.25">
      <c r="A2" s="2"/>
      <c r="B2" s="1"/>
      <c r="C2" s="1" t="s">
        <v>103</v>
      </c>
      <c r="D2" s="7"/>
    </row>
    <row r="3" spans="1:5" ht="53.25" customHeight="1" x14ac:dyDescent="0.25">
      <c r="A3" s="2"/>
      <c r="B3" s="1"/>
      <c r="C3" s="98" t="s">
        <v>117</v>
      </c>
      <c r="D3" s="98"/>
    </row>
    <row r="4" spans="1:5" ht="15.75" x14ac:dyDescent="0.25">
      <c r="A4" s="2"/>
      <c r="B4" s="1"/>
      <c r="C4" s="8"/>
      <c r="D4" s="9"/>
    </row>
    <row r="5" spans="1:5" ht="48" customHeight="1" x14ac:dyDescent="0.25">
      <c r="A5" s="99" t="s">
        <v>112</v>
      </c>
      <c r="B5" s="99"/>
      <c r="C5" s="99"/>
      <c r="D5" s="99"/>
    </row>
    <row r="6" spans="1:5" ht="15.75" x14ac:dyDescent="0.25">
      <c r="A6" s="2"/>
      <c r="B6" s="1"/>
      <c r="C6" s="1"/>
      <c r="D6" s="7"/>
    </row>
    <row r="7" spans="1:5" ht="36.75" customHeight="1" x14ac:dyDescent="0.25">
      <c r="A7" s="100" t="s">
        <v>99</v>
      </c>
      <c r="B7" s="100"/>
      <c r="C7" s="100"/>
      <c r="D7" s="100"/>
    </row>
    <row r="8" spans="1:5" ht="16.5" thickBot="1" x14ac:dyDescent="0.3">
      <c r="A8" s="2"/>
      <c r="B8" s="1"/>
      <c r="C8" s="1"/>
      <c r="D8" s="7"/>
    </row>
    <row r="9" spans="1:5" ht="48" thickBot="1" x14ac:dyDescent="0.3">
      <c r="A9" s="10" t="s">
        <v>57</v>
      </c>
      <c r="B9" s="101" t="s">
        <v>17</v>
      </c>
      <c r="C9" s="102"/>
      <c r="D9" s="11" t="s">
        <v>58</v>
      </c>
    </row>
    <row r="10" spans="1:5" ht="15.75" x14ac:dyDescent="0.25">
      <c r="A10" s="12" t="s">
        <v>4</v>
      </c>
      <c r="B10" s="103" t="s">
        <v>1</v>
      </c>
      <c r="C10" s="104"/>
      <c r="D10" s="31">
        <v>85000</v>
      </c>
      <c r="E10" s="3"/>
    </row>
    <row r="11" spans="1:5" ht="15.75" x14ac:dyDescent="0.25">
      <c r="A11" s="13" t="s">
        <v>18</v>
      </c>
      <c r="B11" s="84" t="s">
        <v>15</v>
      </c>
      <c r="C11" s="85"/>
      <c r="D11" s="32">
        <v>55000</v>
      </c>
      <c r="E11" s="3"/>
    </row>
    <row r="12" spans="1:5" ht="15.75" x14ac:dyDescent="0.25">
      <c r="A12" s="13" t="s">
        <v>19</v>
      </c>
      <c r="B12" s="84" t="s">
        <v>59</v>
      </c>
      <c r="C12" s="85"/>
      <c r="D12" s="32">
        <v>0</v>
      </c>
    </row>
    <row r="13" spans="1:5" ht="15.75" x14ac:dyDescent="0.25">
      <c r="A13" s="13" t="s">
        <v>20</v>
      </c>
      <c r="B13" s="84" t="s">
        <v>21</v>
      </c>
      <c r="C13" s="85"/>
      <c r="D13" s="32">
        <v>0</v>
      </c>
    </row>
    <row r="14" spans="1:5" ht="15.75" x14ac:dyDescent="0.25">
      <c r="A14" s="13" t="s">
        <v>22</v>
      </c>
      <c r="B14" s="67" t="s">
        <v>95</v>
      </c>
      <c r="C14" s="68"/>
      <c r="D14" s="32">
        <v>0</v>
      </c>
    </row>
    <row r="15" spans="1:5" ht="15.75" x14ac:dyDescent="0.25">
      <c r="A15" s="13" t="s">
        <v>23</v>
      </c>
      <c r="B15" s="67" t="s">
        <v>2</v>
      </c>
      <c r="C15" s="68"/>
      <c r="D15" s="32">
        <v>40000</v>
      </c>
      <c r="E15" s="3"/>
    </row>
    <row r="16" spans="1:5" ht="15.75" x14ac:dyDescent="0.25">
      <c r="A16" s="55" t="s">
        <v>25</v>
      </c>
      <c r="B16" s="105" t="s">
        <v>87</v>
      </c>
      <c r="C16" s="92"/>
      <c r="D16" s="33">
        <f>SUM(D10:D15)</f>
        <v>180000</v>
      </c>
      <c r="E16" s="29"/>
    </row>
    <row r="17" spans="1:7" ht="15.75" x14ac:dyDescent="0.25">
      <c r="A17" s="55" t="s">
        <v>27</v>
      </c>
      <c r="B17" s="105" t="s">
        <v>88</v>
      </c>
      <c r="C17" s="92"/>
      <c r="D17" s="34">
        <v>160189</v>
      </c>
      <c r="F17" s="29"/>
    </row>
    <row r="18" spans="1:7" ht="15.75" x14ac:dyDescent="0.25">
      <c r="A18" s="55" t="s">
        <v>28</v>
      </c>
      <c r="B18" s="105" t="s">
        <v>89</v>
      </c>
      <c r="C18" s="92"/>
      <c r="D18" s="32">
        <f>SUM(D16:D17)</f>
        <v>340189</v>
      </c>
    </row>
    <row r="19" spans="1:7" ht="15.75" x14ac:dyDescent="0.25">
      <c r="A19" s="55" t="s">
        <v>31</v>
      </c>
      <c r="B19" s="91" t="s">
        <v>24</v>
      </c>
      <c r="C19" s="92"/>
      <c r="D19" s="33">
        <v>35000</v>
      </c>
    </row>
    <row r="20" spans="1:7" ht="15.75" x14ac:dyDescent="0.25">
      <c r="A20" s="55" t="s">
        <v>32</v>
      </c>
      <c r="B20" s="91" t="s">
        <v>16</v>
      </c>
      <c r="C20" s="92"/>
      <c r="D20" s="33">
        <v>9605</v>
      </c>
      <c r="G20" s="29"/>
    </row>
    <row r="21" spans="1:7" ht="15.75" x14ac:dyDescent="0.25">
      <c r="A21" s="56" t="s">
        <v>33</v>
      </c>
      <c r="B21" s="111" t="s">
        <v>90</v>
      </c>
      <c r="C21" s="112"/>
      <c r="D21" s="35">
        <f>SUM(D19+D20)</f>
        <v>44605</v>
      </c>
    </row>
    <row r="22" spans="1:7" ht="15.75" x14ac:dyDescent="0.25">
      <c r="A22" s="57" t="s">
        <v>35</v>
      </c>
      <c r="B22" s="92" t="s">
        <v>60</v>
      </c>
      <c r="C22" s="72"/>
      <c r="D22" s="32">
        <v>30032</v>
      </c>
    </row>
    <row r="23" spans="1:7" ht="16.5" thickBot="1" x14ac:dyDescent="0.3">
      <c r="A23" s="58" t="s">
        <v>36</v>
      </c>
      <c r="B23" s="113" t="s">
        <v>91</v>
      </c>
      <c r="C23" s="114"/>
      <c r="D23" s="36">
        <f>SUM(D18+D21+D22)</f>
        <v>414826</v>
      </c>
      <c r="E23" s="29"/>
    </row>
    <row r="24" spans="1:7" ht="15.75" x14ac:dyDescent="0.25">
      <c r="A24" s="2"/>
      <c r="B24" s="1"/>
      <c r="C24" s="1"/>
      <c r="D24" s="7"/>
    </row>
    <row r="25" spans="1:7" ht="16.5" thickBot="1" x14ac:dyDescent="0.3">
      <c r="A25" s="2"/>
      <c r="B25" s="1"/>
      <c r="C25" s="1"/>
      <c r="D25" s="7"/>
    </row>
    <row r="26" spans="1:7" ht="32.25" thickBot="1" x14ac:dyDescent="0.3">
      <c r="A26" s="15" t="s">
        <v>0</v>
      </c>
      <c r="B26" s="96" t="s">
        <v>29</v>
      </c>
      <c r="C26" s="97"/>
      <c r="D26" s="16" t="s">
        <v>61</v>
      </c>
    </row>
    <row r="27" spans="1:7" ht="49.5" customHeight="1" x14ac:dyDescent="0.25">
      <c r="A27" s="59" t="s">
        <v>37</v>
      </c>
      <c r="B27" s="107" t="s">
        <v>62</v>
      </c>
      <c r="C27" s="108"/>
      <c r="D27" s="45">
        <f>ROUND(D16*20/100,2)</f>
        <v>36000</v>
      </c>
      <c r="E27" s="29"/>
      <c r="F27" s="29"/>
    </row>
    <row r="28" spans="1:7" ht="16.5" thickBot="1" x14ac:dyDescent="0.3">
      <c r="A28" s="56" t="s">
        <v>53</v>
      </c>
      <c r="B28" s="109" t="s">
        <v>26</v>
      </c>
      <c r="C28" s="110"/>
      <c r="D28" s="46">
        <f>D22</f>
        <v>30032</v>
      </c>
    </row>
    <row r="29" spans="1:7" ht="16.5" thickBot="1" x14ac:dyDescent="0.3">
      <c r="A29" s="21" t="s">
        <v>54</v>
      </c>
      <c r="B29" s="93" t="s">
        <v>92</v>
      </c>
      <c r="C29" s="94"/>
      <c r="D29" s="47">
        <f>SUM(D27:D28)</f>
        <v>66032</v>
      </c>
      <c r="G29" s="29"/>
    </row>
    <row r="30" spans="1:7" ht="16.5" thickBot="1" x14ac:dyDescent="0.3">
      <c r="A30" s="2"/>
      <c r="B30" s="1"/>
      <c r="C30" s="1"/>
      <c r="D30" s="48"/>
      <c r="F30" s="29"/>
    </row>
    <row r="31" spans="1:7" ht="32.25" thickBot="1" x14ac:dyDescent="0.3">
      <c r="A31" s="19" t="s">
        <v>0</v>
      </c>
      <c r="B31" s="119" t="s">
        <v>34</v>
      </c>
      <c r="C31" s="120"/>
      <c r="D31" s="49" t="s">
        <v>30</v>
      </c>
      <c r="F31" s="29"/>
    </row>
    <row r="32" spans="1:7" ht="48.75" customHeight="1" x14ac:dyDescent="0.25">
      <c r="A32" s="59" t="s">
        <v>55</v>
      </c>
      <c r="B32" s="115" t="s">
        <v>63</v>
      </c>
      <c r="C32" s="116"/>
      <c r="D32" s="50">
        <f>ROUND(D16*80/100,2)</f>
        <v>144000</v>
      </c>
    </row>
    <row r="33" spans="1:9" ht="16.5" thickBot="1" x14ac:dyDescent="0.3">
      <c r="A33" s="56" t="s">
        <v>56</v>
      </c>
      <c r="B33" s="109" t="s">
        <v>26</v>
      </c>
      <c r="C33" s="110"/>
      <c r="D33" s="51">
        <f>D17</f>
        <v>160189</v>
      </c>
    </row>
    <row r="34" spans="1:9" ht="16.5" thickBot="1" x14ac:dyDescent="0.3">
      <c r="A34" s="21" t="s">
        <v>93</v>
      </c>
      <c r="B34" s="93" t="s">
        <v>94</v>
      </c>
      <c r="C34" s="94"/>
      <c r="D34" s="52">
        <f>SUM(D32:D33)</f>
        <v>304189</v>
      </c>
    </row>
    <row r="35" spans="1:9" ht="15.75" x14ac:dyDescent="0.25">
      <c r="A35" s="2"/>
      <c r="B35" s="1"/>
      <c r="C35" s="1"/>
      <c r="D35" s="7"/>
    </row>
    <row r="36" spans="1:9" ht="15.75" x14ac:dyDescent="0.25">
      <c r="A36" s="95" t="s">
        <v>38</v>
      </c>
      <c r="B36" s="95"/>
      <c r="C36" s="95"/>
      <c r="D36" s="95"/>
    </row>
    <row r="37" spans="1:9" ht="16.5" thickBot="1" x14ac:dyDescent="0.3">
      <c r="A37" s="2"/>
      <c r="B37" s="1"/>
      <c r="C37" s="1"/>
      <c r="D37" s="7"/>
    </row>
    <row r="38" spans="1:9" ht="32.25" thickBot="1" x14ac:dyDescent="0.3">
      <c r="A38" s="15" t="s">
        <v>0</v>
      </c>
      <c r="B38" s="96" t="s">
        <v>39</v>
      </c>
      <c r="C38" s="97"/>
      <c r="D38" s="16" t="s">
        <v>66</v>
      </c>
      <c r="G38" s="29"/>
    </row>
    <row r="39" spans="1:9" ht="63.75" customHeight="1" x14ac:dyDescent="0.25">
      <c r="A39" s="17" t="s">
        <v>6</v>
      </c>
      <c r="B39" s="115" t="s">
        <v>64</v>
      </c>
      <c r="C39" s="116"/>
      <c r="D39" s="37">
        <v>44605</v>
      </c>
      <c r="E39" s="4"/>
    </row>
    <row r="40" spans="1:9" ht="50.25" customHeight="1" thickBot="1" x14ac:dyDescent="0.3">
      <c r="A40" s="20" t="s">
        <v>7</v>
      </c>
      <c r="B40" s="131" t="s">
        <v>40</v>
      </c>
      <c r="C40" s="132"/>
      <c r="D40" s="38">
        <v>0</v>
      </c>
    </row>
    <row r="41" spans="1:9" ht="16.5" thickBot="1" x14ac:dyDescent="0.3">
      <c r="A41" s="21" t="s">
        <v>65</v>
      </c>
      <c r="B41" s="134" t="s">
        <v>41</v>
      </c>
      <c r="C41" s="94"/>
      <c r="D41" s="16">
        <f>SUM(D39:D40)</f>
        <v>44605</v>
      </c>
      <c r="G41" s="29"/>
      <c r="I41" s="29"/>
    </row>
    <row r="42" spans="1:9" ht="15.75" x14ac:dyDescent="0.25">
      <c r="A42" s="2"/>
      <c r="B42" s="1"/>
      <c r="C42" s="1"/>
      <c r="D42" s="7"/>
      <c r="I42" s="29"/>
    </row>
    <row r="43" spans="1:9" ht="15.75" x14ac:dyDescent="0.25">
      <c r="A43" s="95" t="s">
        <v>42</v>
      </c>
      <c r="B43" s="95"/>
      <c r="C43" s="95"/>
      <c r="D43" s="95"/>
    </row>
    <row r="44" spans="1:9" ht="16.5" thickBot="1" x14ac:dyDescent="0.3">
      <c r="A44" s="22"/>
      <c r="C44" s="1"/>
      <c r="D44" s="7"/>
    </row>
    <row r="45" spans="1:9" ht="32.25" thickBot="1" x14ac:dyDescent="0.3">
      <c r="A45" s="15" t="s">
        <v>0</v>
      </c>
      <c r="B45" s="96" t="s">
        <v>39</v>
      </c>
      <c r="C45" s="97"/>
      <c r="D45" s="16" t="s">
        <v>66</v>
      </c>
      <c r="I45" s="29"/>
    </row>
    <row r="46" spans="1:9" ht="16.5" thickBot="1" x14ac:dyDescent="0.3">
      <c r="A46" s="23" t="s">
        <v>67</v>
      </c>
      <c r="B46" s="137" t="s">
        <v>68</v>
      </c>
      <c r="C46" s="138"/>
      <c r="D46" s="39">
        <f>D29</f>
        <v>66032</v>
      </c>
      <c r="I46" s="29"/>
    </row>
    <row r="47" spans="1:9" ht="15.75" x14ac:dyDescent="0.25">
      <c r="A47" s="2"/>
      <c r="B47" s="1"/>
      <c r="C47" s="1"/>
      <c r="D47" s="7"/>
    </row>
    <row r="48" spans="1:9" ht="15.75" x14ac:dyDescent="0.25">
      <c r="A48" s="106" t="s">
        <v>69</v>
      </c>
      <c r="B48" s="106"/>
      <c r="C48" s="106"/>
      <c r="D48" s="106"/>
    </row>
    <row r="49" spans="1:7" ht="16.5" thickBot="1" x14ac:dyDescent="0.3">
      <c r="A49" s="2"/>
      <c r="B49" s="1"/>
      <c r="C49" s="1"/>
      <c r="D49" s="7"/>
    </row>
    <row r="50" spans="1:7" ht="32.25" thickBot="1" x14ac:dyDescent="0.3">
      <c r="A50" s="15" t="s">
        <v>0</v>
      </c>
      <c r="B50" s="96" t="s">
        <v>39</v>
      </c>
      <c r="C50" s="133"/>
      <c r="D50" s="11" t="s">
        <v>66</v>
      </c>
    </row>
    <row r="51" spans="1:7" ht="15.75" x14ac:dyDescent="0.25">
      <c r="A51" s="17" t="s">
        <v>9</v>
      </c>
      <c r="B51" s="124" t="s">
        <v>3</v>
      </c>
      <c r="C51" s="125"/>
      <c r="D51" s="26"/>
    </row>
    <row r="52" spans="1:7" ht="18.75" customHeight="1" x14ac:dyDescent="0.25">
      <c r="A52" s="14" t="s">
        <v>43</v>
      </c>
      <c r="B52" s="121" t="s">
        <v>3</v>
      </c>
      <c r="C52" s="72"/>
      <c r="D52" s="44">
        <v>300</v>
      </c>
      <c r="E52" s="129"/>
      <c r="F52" s="130"/>
      <c r="G52" s="130"/>
    </row>
    <row r="53" spans="1:7" ht="17.25" customHeight="1" x14ac:dyDescent="0.25">
      <c r="A53" s="14" t="s">
        <v>83</v>
      </c>
      <c r="B53" s="71" t="s">
        <v>85</v>
      </c>
      <c r="C53" s="128"/>
      <c r="D53" s="40">
        <v>35000</v>
      </c>
      <c r="E53" s="4"/>
      <c r="F53" s="53"/>
      <c r="G53" s="29"/>
    </row>
    <row r="54" spans="1:7" ht="39.75" customHeight="1" x14ac:dyDescent="0.25">
      <c r="A54" s="55" t="s">
        <v>84</v>
      </c>
      <c r="B54" s="135" t="s">
        <v>102</v>
      </c>
      <c r="C54" s="136"/>
      <c r="D54" s="40">
        <v>4000</v>
      </c>
      <c r="E54" s="4"/>
      <c r="F54" s="53"/>
      <c r="G54" s="29"/>
    </row>
    <row r="55" spans="1:7" ht="18" customHeight="1" x14ac:dyDescent="0.25">
      <c r="A55" s="62" t="s">
        <v>100</v>
      </c>
      <c r="B55" s="71" t="s">
        <v>86</v>
      </c>
      <c r="C55" s="128"/>
      <c r="D55" s="44">
        <v>3000</v>
      </c>
      <c r="E55" s="4"/>
      <c r="F55" s="53"/>
      <c r="G55" s="29"/>
    </row>
    <row r="56" spans="1:7" ht="50.25" customHeight="1" x14ac:dyDescent="0.25">
      <c r="A56" s="62" t="s">
        <v>105</v>
      </c>
      <c r="B56" s="121" t="s">
        <v>107</v>
      </c>
      <c r="C56" s="128"/>
      <c r="D56" s="44">
        <v>35000</v>
      </c>
      <c r="E56" s="4"/>
      <c r="F56" s="53"/>
      <c r="G56" s="29"/>
    </row>
    <row r="57" spans="1:7" ht="18" customHeight="1" x14ac:dyDescent="0.25">
      <c r="A57" s="62" t="s">
        <v>106</v>
      </c>
      <c r="B57" s="126" t="s">
        <v>104</v>
      </c>
      <c r="C57" s="127"/>
      <c r="D57" s="44">
        <v>2000</v>
      </c>
      <c r="E57" s="4"/>
      <c r="F57" s="53"/>
      <c r="G57" s="29"/>
    </row>
    <row r="58" spans="1:7" ht="15.75" x14ac:dyDescent="0.25">
      <c r="A58" s="61"/>
      <c r="B58" s="117" t="s">
        <v>70</v>
      </c>
      <c r="C58" s="118"/>
      <c r="D58" s="41">
        <f>SUM(D52:D57)</f>
        <v>79300</v>
      </c>
      <c r="G58" s="29"/>
    </row>
    <row r="59" spans="1:7" ht="15.75" x14ac:dyDescent="0.25">
      <c r="A59" s="14" t="s">
        <v>10</v>
      </c>
      <c r="B59" s="90" t="s">
        <v>5</v>
      </c>
      <c r="C59" s="70"/>
      <c r="D59" s="42"/>
    </row>
    <row r="60" spans="1:7" ht="31.5" customHeight="1" x14ac:dyDescent="0.25">
      <c r="A60" s="30" t="s">
        <v>44</v>
      </c>
      <c r="B60" s="71" t="s">
        <v>77</v>
      </c>
      <c r="C60" s="72"/>
      <c r="D60" s="60">
        <v>42289</v>
      </c>
    </row>
    <row r="61" spans="1:7" ht="28.5" customHeight="1" x14ac:dyDescent="0.25">
      <c r="A61" s="14" t="s">
        <v>76</v>
      </c>
      <c r="B61" s="121" t="s">
        <v>116</v>
      </c>
      <c r="C61" s="72"/>
      <c r="D61" s="42">
        <v>5900</v>
      </c>
      <c r="F61" s="53"/>
    </row>
    <row r="62" spans="1:7" ht="30" customHeight="1" x14ac:dyDescent="0.25">
      <c r="A62" s="55" t="s">
        <v>101</v>
      </c>
      <c r="B62" s="82" t="s">
        <v>114</v>
      </c>
      <c r="C62" s="86"/>
      <c r="D62" s="60">
        <v>60000</v>
      </c>
    </row>
    <row r="63" spans="1:7" ht="15.75" customHeight="1" x14ac:dyDescent="0.25">
      <c r="A63" s="14"/>
      <c r="B63" s="122" t="s">
        <v>75</v>
      </c>
      <c r="C63" s="123"/>
      <c r="D63" s="43">
        <f>SUM(D60:D62)</f>
        <v>108189</v>
      </c>
    </row>
    <row r="64" spans="1:7" ht="31.5" customHeight="1" x14ac:dyDescent="0.25">
      <c r="A64" s="14" t="s">
        <v>11</v>
      </c>
      <c r="B64" s="90" t="s">
        <v>45</v>
      </c>
      <c r="C64" s="70"/>
      <c r="D64" s="42"/>
    </row>
    <row r="65" spans="1:7" ht="15.75" customHeight="1" x14ac:dyDescent="0.25">
      <c r="A65" s="57" t="s">
        <v>46</v>
      </c>
      <c r="B65" s="85" t="s">
        <v>108</v>
      </c>
      <c r="C65" s="68"/>
      <c r="D65" s="65">
        <v>35000</v>
      </c>
    </row>
    <row r="66" spans="1:7" ht="15.75" customHeight="1" x14ac:dyDescent="0.25">
      <c r="A66" s="57" t="s">
        <v>110</v>
      </c>
      <c r="B66" s="63" t="s">
        <v>109</v>
      </c>
      <c r="C66" s="64"/>
      <c r="D66" s="65">
        <v>2000</v>
      </c>
    </row>
    <row r="67" spans="1:7" ht="15" customHeight="1" x14ac:dyDescent="0.25">
      <c r="A67" s="66" t="s">
        <v>111</v>
      </c>
      <c r="B67" s="85" t="s">
        <v>8</v>
      </c>
      <c r="C67" s="68"/>
      <c r="D67" s="40">
        <v>1000</v>
      </c>
    </row>
    <row r="68" spans="1:7" ht="16.5" customHeight="1" x14ac:dyDescent="0.25">
      <c r="A68" s="14"/>
      <c r="B68" s="87" t="s">
        <v>71</v>
      </c>
      <c r="C68" s="88"/>
      <c r="D68" s="41">
        <f>SUM(D65:D67)</f>
        <v>38000</v>
      </c>
    </row>
    <row r="69" spans="1:7" ht="15.75" x14ac:dyDescent="0.25">
      <c r="A69" s="14" t="s">
        <v>47</v>
      </c>
      <c r="B69" s="90" t="s">
        <v>48</v>
      </c>
      <c r="C69" s="70"/>
      <c r="D69" s="42"/>
    </row>
    <row r="70" spans="1:7" ht="15.75" x14ac:dyDescent="0.25">
      <c r="A70" s="13" t="s">
        <v>49</v>
      </c>
      <c r="B70" s="84" t="s">
        <v>113</v>
      </c>
      <c r="C70" s="85"/>
      <c r="D70" s="44">
        <v>18000</v>
      </c>
    </row>
    <row r="71" spans="1:7" ht="27.75" customHeight="1" x14ac:dyDescent="0.25">
      <c r="A71" s="13" t="s">
        <v>50</v>
      </c>
      <c r="B71" s="67" t="s">
        <v>115</v>
      </c>
      <c r="C71" s="68"/>
      <c r="D71" s="44">
        <v>1000</v>
      </c>
    </row>
    <row r="72" spans="1:7" ht="15.75" x14ac:dyDescent="0.25">
      <c r="A72" s="14"/>
      <c r="B72" s="89" t="s">
        <v>72</v>
      </c>
      <c r="C72" s="88"/>
      <c r="D72" s="41">
        <f>SUM(D70:D71)</f>
        <v>19000</v>
      </c>
    </row>
    <row r="73" spans="1:7" ht="15.75" x14ac:dyDescent="0.25">
      <c r="A73" s="14" t="s">
        <v>51</v>
      </c>
      <c r="B73" s="90" t="s">
        <v>12</v>
      </c>
      <c r="C73" s="70"/>
      <c r="D73" s="42"/>
    </row>
    <row r="74" spans="1:7" ht="18" customHeight="1" x14ac:dyDescent="0.25">
      <c r="A74" s="14"/>
      <c r="B74" s="91"/>
      <c r="C74" s="92"/>
      <c r="D74" s="42">
        <v>0</v>
      </c>
    </row>
    <row r="75" spans="1:7" ht="15.75" x14ac:dyDescent="0.25">
      <c r="A75" s="14"/>
      <c r="B75" s="87" t="s">
        <v>73</v>
      </c>
      <c r="C75" s="88"/>
      <c r="D75" s="41">
        <f>SUM(D74:D74)</f>
        <v>0</v>
      </c>
    </row>
    <row r="76" spans="1:7" ht="32.25" customHeight="1" x14ac:dyDescent="0.25">
      <c r="A76" s="14" t="s">
        <v>52</v>
      </c>
      <c r="B76" s="69" t="s">
        <v>13</v>
      </c>
      <c r="C76" s="70"/>
      <c r="D76" s="42"/>
    </row>
    <row r="77" spans="1:7" ht="18" customHeight="1" x14ac:dyDescent="0.25">
      <c r="A77" s="55" t="s">
        <v>96</v>
      </c>
      <c r="B77" s="82" t="s">
        <v>98</v>
      </c>
      <c r="C77" s="83"/>
      <c r="D77" s="60">
        <v>10000</v>
      </c>
    </row>
    <row r="78" spans="1:7" ht="16.5" thickBot="1" x14ac:dyDescent="0.3">
      <c r="A78" s="55" t="s">
        <v>97</v>
      </c>
      <c r="B78" s="71" t="s">
        <v>14</v>
      </c>
      <c r="C78" s="72"/>
      <c r="D78" s="40">
        <v>49700</v>
      </c>
    </row>
    <row r="79" spans="1:7" ht="16.5" thickBot="1" x14ac:dyDescent="0.3">
      <c r="A79" s="18" t="s">
        <v>52</v>
      </c>
      <c r="B79" s="76" t="s">
        <v>79</v>
      </c>
      <c r="C79" s="77"/>
      <c r="D79" s="11">
        <f>SUM(D77:D78)</f>
        <v>59700</v>
      </c>
      <c r="G79" s="29"/>
    </row>
    <row r="80" spans="1:7" ht="16.5" thickBot="1" x14ac:dyDescent="0.3">
      <c r="A80" s="18"/>
      <c r="B80" s="76" t="s">
        <v>82</v>
      </c>
      <c r="C80" s="81"/>
      <c r="D80" s="16">
        <f>SUM(D58,D63,D68,D72,D79)</f>
        <v>304189</v>
      </c>
      <c r="E80" s="54"/>
      <c r="G80" s="29"/>
    </row>
    <row r="81" spans="1:4" ht="16.5" thickBot="1" x14ac:dyDescent="0.3">
      <c r="A81" s="5"/>
      <c r="B81" s="24"/>
      <c r="C81" s="24"/>
      <c r="D81" s="27"/>
    </row>
    <row r="82" spans="1:4" ht="16.5" thickBot="1" x14ac:dyDescent="0.3">
      <c r="A82" s="78" t="s">
        <v>80</v>
      </c>
      <c r="B82" s="79"/>
      <c r="C82" s="80"/>
      <c r="D82" s="11">
        <f>D41+D46+D80</f>
        <v>414826</v>
      </c>
    </row>
    <row r="83" spans="1:4" ht="16.5" thickBot="1" x14ac:dyDescent="0.3">
      <c r="A83" s="73" t="s">
        <v>81</v>
      </c>
      <c r="B83" s="74"/>
      <c r="C83" s="75"/>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E52:G52"/>
    <mergeCell ref="B40:C40"/>
    <mergeCell ref="B50:C50"/>
    <mergeCell ref="B53:C53"/>
    <mergeCell ref="B55:C55"/>
    <mergeCell ref="B41:C41"/>
    <mergeCell ref="A43:D43"/>
    <mergeCell ref="B45:C45"/>
    <mergeCell ref="B54:C54"/>
    <mergeCell ref="B46:C46"/>
    <mergeCell ref="B52:C52"/>
    <mergeCell ref="B59:C59"/>
    <mergeCell ref="B58:C58"/>
    <mergeCell ref="B31:C31"/>
    <mergeCell ref="B32:C32"/>
    <mergeCell ref="B64:C64"/>
    <mergeCell ref="B60:C60"/>
    <mergeCell ref="B61:C61"/>
    <mergeCell ref="B63:C63"/>
    <mergeCell ref="B33:C33"/>
    <mergeCell ref="B51:C51"/>
    <mergeCell ref="B57:C57"/>
    <mergeCell ref="B56:C56"/>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C3:D3"/>
    <mergeCell ref="A5:D5"/>
    <mergeCell ref="A7:D7"/>
    <mergeCell ref="B9:C9"/>
    <mergeCell ref="B10:C10"/>
    <mergeCell ref="B11:C11"/>
    <mergeCell ref="B12:C12"/>
    <mergeCell ref="B13:C13"/>
    <mergeCell ref="B62:C62"/>
    <mergeCell ref="B75:C75"/>
    <mergeCell ref="B72:C72"/>
    <mergeCell ref="B73:C73"/>
    <mergeCell ref="B74:C74"/>
    <mergeCell ref="B68:C68"/>
    <mergeCell ref="B69:C69"/>
    <mergeCell ref="B70:C70"/>
    <mergeCell ref="B65:C65"/>
    <mergeCell ref="B34:C34"/>
    <mergeCell ref="A36:D36"/>
    <mergeCell ref="B38:C38"/>
    <mergeCell ref="B67:C67"/>
    <mergeCell ref="B71:C71"/>
    <mergeCell ref="B76:C76"/>
    <mergeCell ref="B78:C78"/>
    <mergeCell ref="A83:C83"/>
    <mergeCell ref="B79:C79"/>
    <mergeCell ref="A82:C82"/>
    <mergeCell ref="B80:C80"/>
    <mergeCell ref="B77:C77"/>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2022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2023-03-30T12:09:09Z</dcterms:modified>
</cp:coreProperties>
</file>