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A5AE3363-5D08-4C2E-BFD2-E0A73B69F4F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1 priedas" sheetId="18" r:id="rId1"/>
    <sheet name="3 priedas" sheetId="24" r:id="rId2"/>
    <sheet name="4 priedas" sheetId="23" r:id="rId3"/>
    <sheet name="5 priedas" sheetId="22" r:id="rId4"/>
    <sheet name="6 priedas" sheetId="17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24" l="1"/>
  <c r="C43" i="24"/>
  <c r="D14" i="24"/>
  <c r="C14" i="24"/>
  <c r="D48" i="24"/>
  <c r="C48" i="24"/>
  <c r="D47" i="24"/>
  <c r="C47" i="24"/>
  <c r="D46" i="24"/>
  <c r="C46" i="24"/>
  <c r="D45" i="24"/>
  <c r="C45" i="24"/>
  <c r="D44" i="24"/>
  <c r="C44" i="24"/>
  <c r="D38" i="24"/>
  <c r="C38" i="24"/>
  <c r="D36" i="24"/>
  <c r="C36" i="24"/>
  <c r="D34" i="24"/>
  <c r="C34" i="24"/>
  <c r="D32" i="24"/>
  <c r="C32" i="24"/>
  <c r="D27" i="24"/>
  <c r="C27" i="24"/>
  <c r="D25" i="24"/>
  <c r="C25" i="24"/>
  <c r="D23" i="24"/>
  <c r="C23" i="24"/>
  <c r="D20" i="24"/>
  <c r="C20" i="24"/>
  <c r="D15" i="24"/>
  <c r="C15" i="24"/>
  <c r="D41" i="24" l="1"/>
  <c r="C41" i="24"/>
  <c r="D28" i="17" l="1"/>
  <c r="C28" i="17"/>
  <c r="D25" i="17"/>
  <c r="C25" i="17"/>
  <c r="D22" i="17"/>
  <c r="C22" i="17"/>
  <c r="D17" i="17"/>
  <c r="C17" i="17"/>
  <c r="C10" i="18" l="1"/>
  <c r="C18" i="18" s="1"/>
  <c r="D12" i="22" l="1"/>
  <c r="C12" i="22"/>
  <c r="D49" i="17" l="1"/>
  <c r="C49" i="17"/>
  <c r="D45" i="17"/>
  <c r="C45" i="17"/>
  <c r="D39" i="17"/>
  <c r="C39" i="17"/>
  <c r="D43" i="17"/>
  <c r="C43" i="17"/>
  <c r="C41" i="17" l="1"/>
  <c r="D41" i="17"/>
  <c r="D17" i="23" l="1"/>
  <c r="D33" i="23" s="1"/>
  <c r="C17" i="23"/>
  <c r="C32" i="23"/>
  <c r="D48" i="17"/>
  <c r="C48" i="17"/>
  <c r="C33" i="23" l="1"/>
  <c r="D20" i="17"/>
  <c r="C20" i="17"/>
  <c r="D35" i="17"/>
  <c r="C35" i="17"/>
  <c r="D13" i="17" l="1"/>
  <c r="C13" i="17"/>
  <c r="D37" i="17" l="1"/>
  <c r="C37" i="17"/>
  <c r="D15" i="17" l="1"/>
  <c r="C15" i="17"/>
  <c r="C47" i="17" s="1"/>
  <c r="D31" i="17"/>
  <c r="C31" i="17"/>
  <c r="D33" i="17"/>
  <c r="C33" i="17"/>
  <c r="D47" i="17" l="1"/>
</calcChain>
</file>

<file path=xl/sharedStrings.xml><?xml version="1.0" encoding="utf-8"?>
<sst xmlns="http://schemas.openxmlformats.org/spreadsheetml/2006/main" count="215" uniqueCount="153">
  <si>
    <t>Kretingos rajono savivaldybės tarybos</t>
  </si>
  <si>
    <t>Eil.Nr.</t>
  </si>
  <si>
    <t>Iš viso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</si>
  <si>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</si>
  <si>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</si>
  <si>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</si>
  <si>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</si>
  <si>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</si>
  <si>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</si>
  <si>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</si>
  <si>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</si>
  <si>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</si>
  <si>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</si>
  <si>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</si>
  <si>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</si>
  <si>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>(tūkst.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</si>
  <si>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</si>
  <si>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Bendroji programa (Nr. 01)</t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</si>
  <si>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</si>
  <si>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</si>
  <si>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2.5.</t>
  </si>
  <si>
    <t>Vietinio ūkio ir turto valdymo programa (Nr. 05)</t>
  </si>
  <si>
    <t>2.</t>
  </si>
  <si>
    <t>2.1.</t>
  </si>
  <si>
    <t>2.5.5.</t>
  </si>
  <si>
    <t>9.9.</t>
  </si>
  <si>
    <t>Asignavimų valdytojai–įstaigų vadovai</t>
  </si>
  <si>
    <t>Salantų gimnazija</t>
  </si>
  <si>
    <t>Iš viso, iš jų:</t>
  </si>
  <si>
    <t xml:space="preserve">savarankiškoms funkcijoms vykdyti  </t>
  </si>
  <si>
    <t>6 priedas</t>
  </si>
  <si>
    <t>15.</t>
  </si>
  <si>
    <t>Valstybės biudžeto dotacijos nuosavų lėšų daliai ir kitos valstybės biudžeto lėšos, iš jų:</t>
  </si>
  <si>
    <t>8.</t>
  </si>
  <si>
    <t>8.1.</t>
  </si>
  <si>
    <t>Valstybės biudžeto dotacijos nuosavų lėšų daliai ir kitos valstybės biudžeto lėšos</t>
  </si>
  <si>
    <t>Europos Sąjungos finansinės paramos lėšos</t>
  </si>
  <si>
    <t>Švietimo programa (Nr. 08) - asignavimų valdytojai (švietimo įstaigų vadovai)</t>
  </si>
  <si>
    <t>Kelių priežiūros ir plėtros programos finansavimo lėšos</t>
  </si>
  <si>
    <t xml:space="preserve">Europos Sąjungos finansinės paramos lėšos </t>
  </si>
  <si>
    <t>2.8.</t>
  </si>
  <si>
    <t>Švietimo programa (Nr. 08)</t>
  </si>
  <si>
    <t xml:space="preserve">Valstybės biudžeto dotacija nuosavų lėšų daliai ir kitos valstybės biudžeto lėšos
</t>
  </si>
  <si>
    <t>Jurgio Pabrėžos universitetinė gimnazija</t>
  </si>
  <si>
    <t>Darbėnų gimnazija</t>
  </si>
  <si>
    <t>Vydmantų gimnazija</t>
  </si>
  <si>
    <t>5.</t>
  </si>
  <si>
    <t>2.9.</t>
  </si>
  <si>
    <t>Socialinės paramos programa (Nr. 09)</t>
  </si>
  <si>
    <t>8.4.</t>
  </si>
  <si>
    <t>9.8.</t>
  </si>
  <si>
    <t>9.10.</t>
  </si>
  <si>
    <t>Simono Daukanto progimnazija</t>
  </si>
  <si>
    <t>Baublių mokykla-daugiafunkcis centras</t>
  </si>
  <si>
    <t>Lopšelis-darželis ,,Pasaka"</t>
  </si>
  <si>
    <t>Iš  viso:</t>
  </si>
  <si>
    <t xml:space="preserve">2022 metų Kretingos  rajono  savivaldybės  biudžeto  pajamų ir  kitų </t>
  </si>
  <si>
    <t>15.1.</t>
  </si>
  <si>
    <t>15.2.</t>
  </si>
  <si>
    <t>16.</t>
  </si>
  <si>
    <t>15.3.</t>
  </si>
  <si>
    <t>Mokinių ugdymosi pasiekimų gerinimas diegiant kokybės krepšelį</t>
  </si>
  <si>
    <t>18.</t>
  </si>
  <si>
    <t>2022 metų Kretingos rajono savivaldybės biudžeto asignavimų</t>
  </si>
  <si>
    <t>2.8.4.</t>
  </si>
  <si>
    <t>2.8.5.</t>
  </si>
  <si>
    <t>Eil.  Nr.</t>
  </si>
  <si>
    <t>Marijono Daujoto progimnazija</t>
  </si>
  <si>
    <t>Kartenos  mokykla-daugiafunkcis centras</t>
  </si>
  <si>
    <t xml:space="preserve">Baublių mokykla-daugiafunkcis centras </t>
  </si>
  <si>
    <t>Kūlupėnų Motiejaus Valančiaus pagrindinė mokykla</t>
  </si>
  <si>
    <t>Jokūbavo Aleksandro Stulginskio pagrindinė mokykla-daugiafunkcis centras</t>
  </si>
  <si>
    <t>Kurmaičių pradinė mokykla</t>
  </si>
  <si>
    <t>Marijos Tiškevičiūtės mokykla</t>
  </si>
  <si>
    <t>Viešoji įstaiga Pranciškonų gimnazija (asignavimų valdytojas–Kretingos rajono savivaldybės administracijos direktorius)</t>
  </si>
  <si>
    <t>Iš viso speciali tikslinė dotacija:</t>
  </si>
  <si>
    <t xml:space="preserve">2022 metų specialios tikslinės dotacijos ugdymo reikmėms  lėšų paskirstymo </t>
  </si>
  <si>
    <t xml:space="preserve">             švietimo įstaigoms pakeitimai (padidinta + , - sumažinta -)</t>
  </si>
  <si>
    <t>iš jų darbo              užmokesčiui</t>
  </si>
  <si>
    <t xml:space="preserve">                                                                                       Kretingos rajono savivaldybės tarybos</t>
  </si>
  <si>
    <t xml:space="preserve">                                                                                       5 priedas</t>
  </si>
  <si>
    <t>15.4.</t>
  </si>
  <si>
    <t>Valstybinės (perduotos savivaldybėms) funkcijos, asignavimų valdytojo pavadinimas</t>
  </si>
  <si>
    <t>Iš viso programai:</t>
  </si>
  <si>
    <t>SOCIALINĖS PARAMOS PROGRAMA  (NR. 9)</t>
  </si>
  <si>
    <t>5.2.</t>
  </si>
  <si>
    <t xml:space="preserve">Socialinė parama mokiniams </t>
  </si>
  <si>
    <t>Iš viso programai pagal 5.1.- 5.5. punktus:</t>
  </si>
  <si>
    <t>7.</t>
  </si>
  <si>
    <t>2022 m. Kretingos rajono savivaldybės biudžeto asignavimų valstybinėms (perduotoms savivaldybėms) funkcijoms vykdyti                                                        pakeitimai (padidinta + , - sumažinta -)</t>
  </si>
  <si>
    <t xml:space="preserve">Socialinė parama mokiniams, iš jų: </t>
  </si>
  <si>
    <t>2.8.1.</t>
  </si>
  <si>
    <t xml:space="preserve">                                                               Kretingos rajono savivaldybės tarybos</t>
  </si>
  <si>
    <t xml:space="preserve">                                                               3 priedas</t>
  </si>
  <si>
    <t>iš jų darbo užmokesčiui</t>
  </si>
  <si>
    <t>savarankiškoms funkcijoms vykdyti</t>
  </si>
  <si>
    <t xml:space="preserve">savarankiškoms funkcijoms vykdyti </t>
  </si>
  <si>
    <t>Jokūbavo Aleksandro Stulginskio mokykla-daugiafunkcis centras</t>
  </si>
  <si>
    <t>Kartenos mokykla-daugiafunkcis centras</t>
  </si>
  <si>
    <t>2.8.2.</t>
  </si>
  <si>
    <t xml:space="preserve">Viešoji įstaiga Pranciškonų gimnazija–speciali tikslinė dotacija ugdymo reikmėms finansuoti </t>
  </si>
  <si>
    <t>2.4.</t>
  </si>
  <si>
    <t>Strateginio planavimo ir investicijų programa (Nr. 04)</t>
  </si>
  <si>
    <t>2.4.3.</t>
  </si>
  <si>
    <t xml:space="preserve">           2022 metų Kretingos rajono savivaldybės biudžeto ir Valstybės biudžeto lėšų </t>
  </si>
  <si>
    <t xml:space="preserve">               švietimo įstaigoms finansuoti pakeitimai (padidinta + , - sumažinta -)</t>
  </si>
  <si>
    <t>Lietuvos Respublikos Vyriausybės rezervo lėšos patirtoms materialinių išteklių teikimo, siekiant šalinti COVID-19 ligos (koronaviruso infekcijos) padarinius ir valdyti jos plitimą esant valstybės lygio ekstremaliai situacijai, išlaidoms kompensuoti</t>
  </si>
  <si>
    <t>Valstybės biudžeto lėšos bendruomeninei veiklai stiprinti</t>
  </si>
  <si>
    <t>1.</t>
  </si>
  <si>
    <t>BENDROJI   PROGRAMA  (NR. 1)</t>
  </si>
  <si>
    <t>1.8.</t>
  </si>
  <si>
    <t>Užimtumo didinimo programos įgyvendinimas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</si>
  <si>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</si>
  <si>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</si>
  <si>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</si>
  <si>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</si>
  <si>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</si>
  <si>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</si>
  <si>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</si>
  <si>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</si>
  <si>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</si>
  <si>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</si>
  <si>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</si>
  <si>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</si>
  <si>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Iš viso programai pagal 7.1.- 7.12. punktus:</t>
  </si>
  <si>
    <t>2.1.8.</t>
  </si>
  <si>
    <t>Spec. dotacija valstybinėms funkcijoms atlikti</t>
  </si>
  <si>
    <t>2.9.2.</t>
  </si>
  <si>
    <t>9.5.</t>
  </si>
  <si>
    <t>Spec. dotacija valstybinėms (perduotoms savivaldybėms) funkcijoms atlikti</t>
  </si>
  <si>
    <t>2.3.</t>
  </si>
  <si>
    <t>Žemės ūkio programa (Nr. 03)</t>
  </si>
  <si>
    <t>2.3.4.</t>
  </si>
  <si>
    <t>2.1.11.</t>
  </si>
  <si>
    <t>Socialinės paramos programa (Nr. 09)- asignavimų valdytojai (socialinių paslaugų ir švietimo įstaigų vadovai)</t>
  </si>
  <si>
    <t>15.5.</t>
  </si>
  <si>
    <t>Lopšelis-darželis ,,Ąžuoliukas"</t>
  </si>
  <si>
    <t>valstybės biudžeto lėšos</t>
  </si>
  <si>
    <t>2.1.6.</t>
  </si>
  <si>
    <t>Direktoriaus rezervas</t>
  </si>
  <si>
    <t>2.12.</t>
  </si>
  <si>
    <t>Architektūros ir teritorijų planavimo programa (Nr.12)</t>
  </si>
  <si>
    <t>2.12.1.</t>
  </si>
  <si>
    <t>2.1.7.</t>
  </si>
  <si>
    <t>9.6.</t>
  </si>
  <si>
    <t>Speciali tikslinė dotacija ugdymo reikmėms finansuoti</t>
  </si>
  <si>
    <t>2.3.3</t>
  </si>
  <si>
    <t xml:space="preserve">                                                                                       4 priedas</t>
  </si>
  <si>
    <t xml:space="preserve">Valstybės biudžeto lėšos vaikų, atvykusių iš Ukrainos dėl Rusijos federacijos karinių veiksmų Ukrainoje, ugdymui </t>
  </si>
  <si>
    <t xml:space="preserve">                                                                               2022 m. balandžio 28 d. sprendimo Nr. T2-118</t>
  </si>
  <si>
    <t xml:space="preserve">                                                               2022 m. balandžio 28 d. sprendimo Nr. T2-118</t>
  </si>
  <si>
    <t xml:space="preserve">                                                                                       2022 m. balandžio 28 d. sprendimo Nr. T2-118</t>
  </si>
  <si>
    <t>2022 m. balandžio 28 d. sprendimo Nr. T2- 118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</si>
</sst>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.00\ _L_t_-;\-* #,##0.00\ _L_t_-;_-* &quot;-&quot;??\ _L_t_-;_-@_-"/>
  </numFmts>
  <fonts count="21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Arial"/>
      <family val="2"/>
      <charset val="186"/>
    </font>
    <font>
      <sz val="11"/>
      <color theme="1" tint="0.1499984740745262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0" borderId="0"/>
  </cellStyleXfs>
  <cellXfs count="282">
    <xf numFmtId="0" fontId="0" fillId="0" borderId="0" xfId="0"/>
    <xf numFmtId="165" fontId="1" fillId="0" borderId="0" xfId="0" applyNumberFormat="1" applyFont="1"/>
    <xf numFmtId="0" fontId="1" fillId="0" borderId="0" xfId="0" applyFont="1" applyBorder="1"/>
    <xf numFmtId="165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5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5" fontId="7" fillId="0" borderId="2" xfId="0" applyNumberFormat="1" applyFont="1" applyBorder="1" applyAlignment="1">
      <alignment horizontal="center" shrinkToFi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2" fontId="0" fillId="0" borderId="0" xfId="0" applyNumberFormat="1" applyBorder="1"/>
    <xf numFmtId="165" fontId="0" fillId="0" borderId="0" xfId="0" applyNumberFormat="1" applyBorder="1"/>
    <xf numFmtId="0" fontId="9" fillId="0" borderId="0" xfId="0" applyFont="1" applyBorder="1"/>
    <xf numFmtId="0" fontId="13" fillId="0" borderId="0" xfId="0" applyFont="1" applyBorder="1"/>
    <xf numFmtId="165" fontId="13" fillId="0" borderId="0" xfId="0" applyNumberFormat="1" applyFont="1" applyBorder="1"/>
    <xf numFmtId="0" fontId="15" fillId="0" borderId="0" xfId="0" applyFont="1" applyBorder="1"/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165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0" fontId="0" fillId="0" borderId="4" xfId="0" applyBorder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wrapText="1"/>
    </xf>
    <xf numFmtId="166" fontId="7" fillId="0" borderId="2" xfId="0" applyNumberFormat="1" applyFont="1" applyBorder="1" applyAlignment="1">
      <alignment horizontal="center" shrinkToFit="1"/>
    </xf>
    <xf numFmtId="166" fontId="5" fillId="0" borderId="2" xfId="0" applyNumberFormat="1" applyFont="1" applyBorder="1" applyAlignment="1">
      <alignment horizontal="center" vertical="top" shrinkToFit="1"/>
    </xf>
    <xf numFmtId="166" fontId="5" fillId="0" borderId="2" xfId="0" applyNumberFormat="1" applyFont="1" applyBorder="1" applyAlignment="1">
      <alignment horizont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left" wrapText="1"/>
    </xf>
    <xf numFmtId="0" fontId="7" fillId="0" borderId="2" xfId="2" applyFont="1" applyBorder="1" applyAlignment="1">
      <alignment horizontal="center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166" fontId="7" fillId="0" borderId="5" xfId="0" applyNumberFormat="1" applyFont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/>
    </xf>
    <xf numFmtId="0" fontId="9" fillId="0" borderId="0" xfId="2"/>
    <xf numFmtId="0" fontId="7" fillId="0" borderId="0" xfId="2" applyFont="1"/>
    <xf numFmtId="0" fontId="7" fillId="0" borderId="1" xfId="2" applyFont="1" applyBorder="1" applyAlignment="1">
      <alignment horizontal="center" wrapText="1"/>
    </xf>
    <xf numFmtId="0" fontId="7" fillId="0" borderId="2" xfId="2" applyFont="1" applyBorder="1" applyAlignment="1">
      <alignment horizontal="center" wrapText="1"/>
    </xf>
    <xf numFmtId="0" fontId="7" fillId="0" borderId="1" xfId="2" applyNumberFormat="1" applyFont="1" applyBorder="1" applyAlignment="1">
      <alignment horizontal="center" vertical="top" wrapText="1"/>
    </xf>
    <xf numFmtId="0" fontId="2" fillId="0" borderId="0" xfId="2" applyFont="1" applyAlignment="1"/>
    <xf numFmtId="0" fontId="10" fillId="0" borderId="0" xfId="2" applyFont="1"/>
    <xf numFmtId="0" fontId="17" fillId="0" borderId="0" xfId="2" applyFont="1" applyAlignment="1"/>
    <xf numFmtId="0" fontId="7" fillId="0" borderId="0" xfId="0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wrapText="1"/>
    </xf>
    <xf numFmtId="165" fontId="5" fillId="0" borderId="0" xfId="0" applyNumberFormat="1" applyFont="1" applyBorder="1" applyAlignment="1">
      <alignment horizontal="center" wrapText="1"/>
    </xf>
    <xf numFmtId="165" fontId="7" fillId="0" borderId="0" xfId="0" applyNumberFormat="1" applyFont="1" applyBorder="1" applyAlignment="1">
      <alignment horizontal="center" wrapText="1"/>
    </xf>
    <xf numFmtId="166" fontId="7" fillId="0" borderId="0" xfId="0" applyNumberFormat="1" applyFont="1" applyBorder="1" applyAlignment="1">
      <alignment horizontal="center" wrapText="1"/>
    </xf>
    <xf numFmtId="0" fontId="7" fillId="0" borderId="2" xfId="2" applyFont="1" applyBorder="1" applyAlignment="1">
      <alignment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wrapText="1"/>
    </xf>
    <xf numFmtId="1" fontId="7" fillId="0" borderId="1" xfId="2" applyNumberFormat="1" applyFont="1" applyBorder="1" applyAlignment="1">
      <alignment horizontal="center" wrapText="1"/>
    </xf>
    <xf numFmtId="0" fontId="7" fillId="0" borderId="1" xfId="2" applyFont="1" applyBorder="1" applyAlignment="1">
      <alignment wrapText="1"/>
    </xf>
    <xf numFmtId="166" fontId="7" fillId="0" borderId="2" xfId="2" applyNumberFormat="1" applyFont="1" applyBorder="1" applyAlignment="1">
      <alignment horizontal="center" wrapText="1"/>
    </xf>
    <xf numFmtId="0" fontId="7" fillId="0" borderId="2" xfId="2" applyFont="1" applyBorder="1" applyAlignment="1"/>
    <xf numFmtId="0" fontId="7" fillId="0" borderId="2" xfId="2" applyNumberFormat="1" applyFont="1" applyBorder="1" applyAlignment="1">
      <alignment wrapText="1"/>
    </xf>
    <xf numFmtId="0" fontId="7" fillId="0" borderId="0" xfId="2" applyFont="1" applyAlignment="1">
      <alignment horizontal="justify"/>
    </xf>
    <xf numFmtId="0" fontId="7" fillId="0" borderId="0" xfId="2" applyFont="1" applyAlignment="1">
      <alignment horizontal="center"/>
    </xf>
    <xf numFmtId="0" fontId="18" fillId="0" borderId="0" xfId="0" applyFont="1" applyBorder="1"/>
    <xf numFmtId="0" fontId="18" fillId="0" borderId="0" xfId="0" applyFont="1"/>
    <xf numFmtId="0" fontId="7" fillId="0" borderId="4" xfId="2" applyFont="1" applyBorder="1"/>
    <xf numFmtId="0" fontId="7" fillId="0" borderId="4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12" fillId="0" borderId="0" xfId="2" applyFont="1" applyAlignment="1"/>
    <xf numFmtId="0" fontId="12" fillId="0" borderId="0" xfId="2" applyFont="1" applyAlignment="1">
      <alignment horizontal="left"/>
    </xf>
    <xf numFmtId="0" fontId="10" fillId="0" borderId="0" xfId="2" applyFont="1" applyAlignment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 inden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0" fontId="7" fillId="0" borderId="2" xfId="2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top" shrinkToFit="1"/>
    </xf>
    <xf numFmtId="165" fontId="5" fillId="0" borderId="0" xfId="0" applyNumberFormat="1" applyFont="1" applyBorder="1" applyAlignment="1">
      <alignment horizontal="center" vertical="top" shrinkToFit="1"/>
    </xf>
    <xf numFmtId="165" fontId="7" fillId="0" borderId="0" xfId="0" applyNumberFormat="1" applyFont="1" applyBorder="1" applyAlignment="1">
      <alignment horizontal="center" vertical="top" shrinkToFit="1"/>
    </xf>
    <xf numFmtId="165" fontId="7" fillId="0" borderId="0" xfId="0" applyNumberFormat="1" applyFont="1" applyBorder="1" applyAlignment="1">
      <alignment horizontal="center" shrinkToFit="1"/>
    </xf>
    <xf numFmtId="165" fontId="5" fillId="0" borderId="0" xfId="0" applyNumberFormat="1" applyFont="1" applyBorder="1" applyAlignment="1">
      <alignment horizontal="center" shrinkToFit="1"/>
    </xf>
    <xf numFmtId="166" fontId="5" fillId="0" borderId="0" xfId="0" applyNumberFormat="1" applyFont="1" applyBorder="1" applyAlignment="1">
      <alignment horizontal="center" shrinkToFit="1"/>
    </xf>
    <xf numFmtId="166" fontId="11" fillId="0" borderId="0" xfId="0" applyNumberFormat="1" applyFont="1" applyBorder="1" applyAlignment="1">
      <alignment horizontal="center" shrinkToFit="1"/>
    </xf>
    <xf numFmtId="165" fontId="7" fillId="0" borderId="0" xfId="0" applyNumberFormat="1" applyFont="1" applyBorder="1" applyAlignment="1">
      <alignment horizontal="center" vertical="center" shrinkToFit="1"/>
    </xf>
    <xf numFmtId="166" fontId="7" fillId="0" borderId="0" xfId="0" applyNumberFormat="1" applyFont="1" applyBorder="1" applyAlignment="1">
      <alignment horizontal="center" shrinkToFit="1"/>
    </xf>
    <xf numFmtId="166" fontId="5" fillId="0" borderId="0" xfId="0" applyNumberFormat="1" applyFont="1" applyFill="1" applyBorder="1" applyAlignment="1">
      <alignment horizontal="center" vertical="top" shrinkToFit="1"/>
    </xf>
    <xf numFmtId="165" fontId="7" fillId="0" borderId="0" xfId="0" applyNumberFormat="1" applyFont="1" applyFill="1" applyBorder="1" applyAlignment="1">
      <alignment horizontal="center" shrinkToFit="1"/>
    </xf>
    <xf numFmtId="166" fontId="7" fillId="0" borderId="0" xfId="0" applyNumberFormat="1" applyFont="1" applyFill="1" applyBorder="1" applyAlignment="1">
      <alignment horizontal="center" shrinkToFit="1"/>
    </xf>
    <xf numFmtId="165" fontId="7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top" shrinkToFit="1"/>
    </xf>
    <xf numFmtId="166" fontId="5" fillId="0" borderId="1" xfId="0" applyNumberFormat="1" applyFont="1" applyBorder="1" applyAlignment="1">
      <alignment horizontal="center" shrinkToFit="1"/>
    </xf>
    <xf numFmtId="166" fontId="7" fillId="0" borderId="1" xfId="0" applyNumberFormat="1" applyFont="1" applyBorder="1" applyAlignment="1">
      <alignment horizontal="center" shrinkToFit="1"/>
    </xf>
    <xf numFmtId="166" fontId="5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2" xfId="2" applyNumberFormat="1" applyFont="1" applyBorder="1" applyAlignment="1">
      <alignment horizontal="center" vertical="center" wrapText="1"/>
    </xf>
    <xf numFmtId="0" fontId="5" fillId="0" borderId="2" xfId="2" applyNumberFormat="1" applyFont="1" applyBorder="1" applyAlignment="1">
      <alignment wrapText="1"/>
    </xf>
    <xf numFmtId="0" fontId="7" fillId="0" borderId="2" xfId="2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center" wrapText="1"/>
    </xf>
    <xf numFmtId="49" fontId="7" fillId="0" borderId="2" xfId="2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/>
    </xf>
    <xf numFmtId="0" fontId="5" fillId="0" borderId="2" xfId="2" applyFont="1" applyBorder="1" applyAlignment="1">
      <alignment horizontal="center" wrapText="1"/>
    </xf>
    <xf numFmtId="0" fontId="5" fillId="0" borderId="2" xfId="2" applyFont="1" applyBorder="1" applyAlignment="1">
      <alignment horizontal="center"/>
    </xf>
    <xf numFmtId="49" fontId="5" fillId="0" borderId="9" xfId="2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 shrinkToFit="1"/>
    </xf>
    <xf numFmtId="166" fontId="5" fillId="0" borderId="1" xfId="0" applyNumberFormat="1" applyFont="1" applyBorder="1" applyAlignment="1">
      <alignment horizontal="center" vertical="top" shrinkToFit="1"/>
    </xf>
    <xf numFmtId="0" fontId="7" fillId="0" borderId="2" xfId="0" applyFont="1" applyFill="1" applyBorder="1" applyAlignment="1">
      <alignment vertical="top"/>
    </xf>
    <xf numFmtId="49" fontId="7" fillId="0" borderId="2" xfId="0" applyNumberFormat="1" applyFont="1" applyFill="1" applyBorder="1" applyAlignment="1">
      <alignment horizontal="center" vertical="top"/>
    </xf>
    <xf numFmtId="166" fontId="11" fillId="0" borderId="1" xfId="0" applyNumberFormat="1" applyFont="1" applyBorder="1" applyAlignment="1">
      <alignment horizontal="center" shrinkToFit="1"/>
    </xf>
    <xf numFmtId="0" fontId="16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165" fontId="1" fillId="0" borderId="4" xfId="0" applyNumberFormat="1" applyFont="1" applyBorder="1"/>
    <xf numFmtId="49" fontId="19" fillId="0" borderId="2" xfId="0" applyNumberFormat="1" applyFont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20" fillId="0" borderId="0" xfId="0" applyFont="1" applyBorder="1"/>
    <xf numFmtId="0" fontId="0" fillId="0" borderId="0" xfId="0"/>
    <xf numFmtId="0" fontId="0" fillId="0" borderId="0" xfId="0"/>
    <xf numFmtId="0" fontId="0" fillId="0" borderId="0" xfId="0" applyBorder="1"/>
    <xf numFmtId="0" fontId="10" fillId="0" borderId="2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wrapText="1"/>
    </xf>
    <xf numFmtId="0" fontId="0" fillId="0" borderId="2" xfId="0" applyBorder="1"/>
    <xf numFmtId="49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wrapText="1"/>
    </xf>
    <xf numFmtId="166" fontId="5" fillId="0" borderId="2" xfId="2" applyNumberFormat="1" applyFont="1" applyBorder="1" applyAlignment="1">
      <alignment horizontal="center" wrapText="1"/>
    </xf>
    <xf numFmtId="0" fontId="7" fillId="0" borderId="2" xfId="2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6">
    <cellStyle name="Įprastas" xfId="0" builtinId="0"/>
    <cellStyle name="Įprastas 2" xfId="2" xr:uid="{00000000-0005-0000-0000-000001000000}"/>
    <cellStyle name="Kablelis 2" xfId="3" xr:uid="{00000000-0005-0000-0000-000002000000}"/>
    <cellStyle name="Kablelis 3" xfId="4" xr:uid="{00000000-0005-0000-0000-000003000000}"/>
    <cellStyle name="Normal_Sheet1" xfId="1" xr:uid="{00000000-0005-0000-0000-000004000000}"/>
    <cellStyle name="Paprastas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zoomScale="130" zoomScaleNormal="130" workbookViewId="0">
      <selection activeCell="B2" sqref="B2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x14ac:dyDescent="0.25">
      <c r="B1" s="76" t="s">
        <v>18</v>
      </c>
      <c r="C1" s="76"/>
      <c r="D1" s="20"/>
      <c r="E1" s="7"/>
    </row>
    <row r="2" spans="1:9" ht="17.25" customHeight="1" x14ac:dyDescent="0.25">
      <c r="A2" s="13"/>
      <c r="B2" s="76" t="s">
        <v>149</v>
      </c>
      <c r="C2" s="76"/>
      <c r="D2" s="20"/>
      <c r="E2" s="7"/>
    </row>
    <row r="3" spans="1:9" ht="15.75" x14ac:dyDescent="0.25">
      <c r="A3" s="13"/>
      <c r="B3" s="76" t="s">
        <v>19</v>
      </c>
      <c r="C3" s="76"/>
      <c r="D3" s="20"/>
      <c r="E3" s="7"/>
    </row>
    <row r="4" spans="1:9" ht="16.5" customHeight="1" x14ac:dyDescent="0.3">
      <c r="A4" s="13"/>
      <c r="B4" s="76"/>
      <c r="C4" s="7"/>
      <c r="E4" s="67"/>
    </row>
    <row r="5" spans="1:9" ht="15.75" x14ac:dyDescent="0.25">
      <c r="A5" s="68"/>
      <c r="B5" s="267" t="s">
        <v>56</v>
      </c>
      <c r="C5" s="267"/>
      <c r="D5" s="21"/>
      <c r="E5" s="36"/>
    </row>
    <row r="6" spans="1:9" ht="15.75" x14ac:dyDescent="0.25">
      <c r="A6" s="69"/>
      <c r="B6" s="70" t="s">
        <v>14</v>
      </c>
      <c r="C6" s="71"/>
      <c r="D6" s="21"/>
      <c r="E6" s="32"/>
    </row>
    <row r="7" spans="1:9" ht="15.75" customHeight="1" x14ac:dyDescent="0.3">
      <c r="A7" s="69"/>
      <c r="B7" s="70"/>
      <c r="C7" s="71"/>
      <c r="D7" s="21"/>
      <c r="E7" s="32"/>
      <c r="F7" s="67"/>
      <c r="G7" s="67"/>
      <c r="H7" s="67"/>
      <c r="I7" s="21"/>
    </row>
    <row r="8" spans="1:9" ht="13.5" customHeight="1" x14ac:dyDescent="0.3">
      <c r="A8" s="62"/>
      <c r="B8" s="63"/>
      <c r="C8" s="64" t="s">
        <v>15</v>
      </c>
      <c r="D8" s="21"/>
      <c r="E8" s="36"/>
      <c r="F8" s="29"/>
      <c r="G8" s="67"/>
      <c r="H8" s="22"/>
      <c r="I8" s="21"/>
    </row>
    <row r="9" spans="1:9" ht="31.5" customHeight="1" x14ac:dyDescent="0.2">
      <c r="A9" s="80" t="s">
        <v>9</v>
      </c>
      <c r="B9" s="106" t="s">
        <v>10</v>
      </c>
      <c r="C9" s="106" t="s">
        <v>2</v>
      </c>
      <c r="D9" s="21"/>
      <c r="F9" s="29"/>
      <c r="G9" s="23"/>
      <c r="H9" s="24"/>
      <c r="I9" s="21"/>
    </row>
    <row r="10" spans="1:9" ht="16.5" customHeight="1" x14ac:dyDescent="0.25">
      <c r="A10" s="80" t="s">
        <v>31</v>
      </c>
      <c r="B10" s="96" t="s">
        <v>32</v>
      </c>
      <c r="C10" s="118">
        <f>C11+C12+C13+C14+C15</f>
        <v>-49.870000000000005</v>
      </c>
      <c r="D10" s="21"/>
      <c r="F10" s="29"/>
      <c r="G10" s="21"/>
      <c r="H10" s="268"/>
      <c r="I10" s="269"/>
    </row>
    <row r="11" spans="1:9" ht="15" customHeight="1" x14ac:dyDescent="0.2">
      <c r="A11" s="80" t="s">
        <v>57</v>
      </c>
      <c r="B11" s="96" t="s">
        <v>61</v>
      </c>
      <c r="C11" s="118">
        <v>-102.985</v>
      </c>
      <c r="D11" s="21"/>
      <c r="F11" s="29"/>
      <c r="G11" s="29"/>
      <c r="H11" s="29"/>
      <c r="I11" s="29"/>
    </row>
    <row r="12" spans="1:9" ht="47.25" customHeight="1" x14ac:dyDescent="0.25">
      <c r="A12" s="80" t="s">
        <v>58</v>
      </c>
      <c r="B12" s="177" t="s">
        <v>106</v>
      </c>
      <c r="C12" s="118">
        <v>12.99</v>
      </c>
      <c r="D12" s="21"/>
      <c r="F12" s="29"/>
      <c r="G12" s="29"/>
      <c r="H12" s="29"/>
      <c r="I12" s="29"/>
    </row>
    <row r="13" spans="1:9" ht="32.25" customHeight="1" x14ac:dyDescent="0.25">
      <c r="A13" s="80" t="s">
        <v>60</v>
      </c>
      <c r="B13" s="94" t="s">
        <v>148</v>
      </c>
      <c r="C13" s="118">
        <v>4.3879999999999999</v>
      </c>
      <c r="D13" s="21"/>
      <c r="I13" s="39"/>
    </row>
    <row r="14" spans="1:9" ht="15" x14ac:dyDescent="0.25">
      <c r="A14" s="80" t="s">
        <v>81</v>
      </c>
      <c r="B14" s="94" t="s">
        <v>107</v>
      </c>
      <c r="C14" s="118">
        <v>0.48699999999999999</v>
      </c>
      <c r="D14" s="21"/>
    </row>
    <row r="15" spans="1:9" ht="15" x14ac:dyDescent="0.2">
      <c r="A15" s="188" t="s">
        <v>135</v>
      </c>
      <c r="B15" s="96" t="s">
        <v>35</v>
      </c>
      <c r="C15" s="118">
        <v>35.25</v>
      </c>
      <c r="D15" s="249"/>
      <c r="E15" s="222"/>
      <c r="F15" s="222"/>
    </row>
    <row r="16" spans="1:9" ht="15" x14ac:dyDescent="0.25">
      <c r="A16" s="78" t="s">
        <v>59</v>
      </c>
      <c r="B16" s="94" t="s">
        <v>38</v>
      </c>
      <c r="C16" s="131">
        <v>399.9</v>
      </c>
      <c r="D16" s="21"/>
    </row>
    <row r="17" spans="1:9" ht="15" x14ac:dyDescent="0.25">
      <c r="A17" s="78" t="s">
        <v>62</v>
      </c>
      <c r="B17" s="94" t="s">
        <v>39</v>
      </c>
      <c r="C17" s="131">
        <v>76.734999999999999</v>
      </c>
      <c r="D17" s="21"/>
    </row>
    <row r="18" spans="1:9" ht="14.25" x14ac:dyDescent="0.2">
      <c r="A18" s="65"/>
      <c r="B18" s="66" t="s">
        <v>11</v>
      </c>
      <c r="C18" s="119">
        <f>C10+C16+C17</f>
        <v>426.76499999999999</v>
      </c>
      <c r="D18" s="40"/>
    </row>
    <row r="19" spans="1:9" ht="15" x14ac:dyDescent="0.2">
      <c r="A19" s="40"/>
      <c r="B19" s="74"/>
      <c r="C19" s="41"/>
    </row>
    <row r="20" spans="1:9" ht="15" x14ac:dyDescent="0.2">
      <c r="A20" s="33"/>
      <c r="B20" s="28"/>
      <c r="C20" s="41"/>
    </row>
    <row r="21" spans="1:9" ht="15" x14ac:dyDescent="0.2">
      <c r="A21" s="40"/>
      <c r="B21" s="28"/>
      <c r="C21" s="41"/>
      <c r="F21" s="41"/>
      <c r="H21" s="29"/>
    </row>
    <row r="22" spans="1:9" ht="15" x14ac:dyDescent="0.2">
      <c r="A22" s="40"/>
      <c r="B22" s="36"/>
      <c r="C22" s="41"/>
      <c r="F22" s="41"/>
      <c r="H22" s="29"/>
    </row>
    <row r="23" spans="1:9" ht="15" x14ac:dyDescent="0.2">
      <c r="A23" s="40"/>
      <c r="B23" s="36"/>
      <c r="C23" s="41"/>
      <c r="F23" s="43"/>
      <c r="H23" s="44"/>
    </row>
    <row r="24" spans="1:9" ht="15" x14ac:dyDescent="0.2">
      <c r="A24" s="31"/>
      <c r="B24" s="37"/>
      <c r="C24" s="26"/>
      <c r="F24" s="41"/>
      <c r="G24" s="29"/>
      <c r="H24" s="41"/>
    </row>
    <row r="25" spans="1:9" ht="15" x14ac:dyDescent="0.2">
      <c r="A25" s="33"/>
      <c r="B25" s="28"/>
      <c r="C25" s="29"/>
      <c r="F25" s="41"/>
      <c r="G25" s="29"/>
      <c r="H25" s="29"/>
      <c r="I25" s="29"/>
    </row>
    <row r="26" spans="1:9" ht="15" x14ac:dyDescent="0.2">
      <c r="A26" s="46"/>
      <c r="B26" s="28"/>
      <c r="C26" s="29"/>
      <c r="F26" s="41"/>
      <c r="G26" s="44"/>
      <c r="H26" s="41"/>
      <c r="I26" s="29"/>
    </row>
    <row r="27" spans="1:9" ht="15" x14ac:dyDescent="0.2">
      <c r="A27" s="33"/>
      <c r="B27" s="34"/>
      <c r="C27" s="27"/>
      <c r="G27" s="41"/>
      <c r="I27" s="44"/>
    </row>
    <row r="28" spans="1:9" ht="15" x14ac:dyDescent="0.2">
      <c r="A28" s="31"/>
      <c r="B28" s="37"/>
      <c r="C28" s="26"/>
      <c r="E28" s="36"/>
      <c r="G28" s="29"/>
      <c r="I28" s="29"/>
    </row>
    <row r="29" spans="1:9" ht="15" x14ac:dyDescent="0.2">
      <c r="A29" s="33"/>
      <c r="B29" s="36"/>
      <c r="C29" s="29"/>
      <c r="G29" s="45"/>
      <c r="I29" s="29"/>
    </row>
    <row r="30" spans="1:9" ht="15" x14ac:dyDescent="0.2">
      <c r="A30" s="47"/>
      <c r="B30" s="32"/>
      <c r="C30" s="26"/>
      <c r="I30" s="29"/>
    </row>
    <row r="31" spans="1:9" ht="15" x14ac:dyDescent="0.2">
      <c r="A31" s="33"/>
      <c r="B31" s="36"/>
      <c r="C31" s="29"/>
    </row>
    <row r="32" spans="1:9" ht="15" x14ac:dyDescent="0.2">
      <c r="A32" s="48"/>
      <c r="B32" s="36"/>
      <c r="C32" s="29"/>
    </row>
    <row r="33" spans="1:10" ht="15" x14ac:dyDescent="0.2">
      <c r="A33" s="48"/>
      <c r="B33" s="36"/>
      <c r="C33" s="29"/>
    </row>
    <row r="34" spans="1:10" ht="14.25" x14ac:dyDescent="0.2">
      <c r="A34" s="31"/>
      <c r="B34" s="32"/>
      <c r="C34" s="25"/>
    </row>
    <row r="35" spans="1:10" ht="15" x14ac:dyDescent="0.2">
      <c r="A35" s="33"/>
      <c r="B35" s="34"/>
      <c r="C35" s="27"/>
    </row>
    <row r="36" spans="1:10" ht="15" x14ac:dyDescent="0.2">
      <c r="A36" s="33"/>
      <c r="B36" s="34"/>
      <c r="C36" s="27"/>
    </row>
    <row r="37" spans="1:10" ht="14.25" x14ac:dyDescent="0.2">
      <c r="A37" s="47"/>
      <c r="B37" s="49"/>
      <c r="C37" s="26"/>
    </row>
    <row r="38" spans="1:10" ht="15" x14ac:dyDescent="0.2">
      <c r="A38" s="48"/>
      <c r="B38" s="34"/>
      <c r="C38" s="29"/>
    </row>
    <row r="39" spans="1:10" ht="14.25" x14ac:dyDescent="0.2">
      <c r="A39" s="47"/>
      <c r="B39" s="32"/>
      <c r="C39" s="26"/>
    </row>
    <row r="40" spans="1:10" ht="15" x14ac:dyDescent="0.2">
      <c r="A40" s="48"/>
      <c r="B40" s="34"/>
      <c r="C40" s="29"/>
    </row>
    <row r="41" spans="1:10" ht="14.25" x14ac:dyDescent="0.2">
      <c r="A41" s="47"/>
      <c r="B41" s="49"/>
      <c r="C41" s="26"/>
    </row>
    <row r="42" spans="1:10" ht="15" x14ac:dyDescent="0.2">
      <c r="A42" s="48"/>
      <c r="B42" s="34"/>
      <c r="C42" s="29"/>
    </row>
    <row r="43" spans="1:10" ht="15" x14ac:dyDescent="0.2">
      <c r="A43" s="48"/>
      <c r="B43" s="34"/>
      <c r="C43" s="29"/>
    </row>
    <row r="44" spans="1:10" ht="15" x14ac:dyDescent="0.2">
      <c r="A44" s="48"/>
      <c r="B44" s="36"/>
      <c r="C44" s="29"/>
    </row>
    <row r="45" spans="1:10" ht="14.25" x14ac:dyDescent="0.2">
      <c r="A45" s="50"/>
      <c r="B45" s="51"/>
      <c r="C45" s="38"/>
      <c r="J45" s="10"/>
    </row>
    <row r="46" spans="1:10" ht="14.25" x14ac:dyDescent="0.2">
      <c r="A46" s="31"/>
      <c r="B46" s="32"/>
      <c r="C46" s="42"/>
    </row>
    <row r="47" spans="1:10" ht="15" x14ac:dyDescent="0.2">
      <c r="A47" s="33"/>
      <c r="B47" s="36"/>
      <c r="C47" s="39"/>
    </row>
    <row r="48" spans="1:10" ht="14.25" x14ac:dyDescent="0.2">
      <c r="A48" s="31"/>
      <c r="B48" s="52"/>
      <c r="C48" s="26"/>
    </row>
    <row r="49" spans="1:4" ht="15" x14ac:dyDescent="0.2">
      <c r="A49" s="33"/>
      <c r="B49" s="36"/>
      <c r="C49" s="29"/>
    </row>
    <row r="50" spans="1:4" ht="14.25" x14ac:dyDescent="0.2">
      <c r="A50" s="53"/>
      <c r="B50" s="51"/>
      <c r="C50" s="26"/>
    </row>
    <row r="51" spans="1:4" ht="14.25" x14ac:dyDescent="0.2">
      <c r="A51" s="53"/>
      <c r="B51" s="51"/>
      <c r="C51" s="26"/>
    </row>
    <row r="52" spans="1:4" ht="15" x14ac:dyDescent="0.2">
      <c r="A52" s="54"/>
      <c r="B52" s="36"/>
      <c r="C52" s="29"/>
    </row>
    <row r="53" spans="1:4" ht="15" x14ac:dyDescent="0.2">
      <c r="A53" s="54"/>
      <c r="B53" s="36"/>
      <c r="C53" s="29"/>
    </row>
    <row r="54" spans="1:4" ht="14.25" x14ac:dyDescent="0.2">
      <c r="A54" s="53"/>
      <c r="B54" s="51"/>
      <c r="C54" s="26"/>
    </row>
    <row r="55" spans="1:4" ht="14.25" x14ac:dyDescent="0.2">
      <c r="A55" s="53"/>
      <c r="B55" s="51"/>
      <c r="C55" s="26"/>
    </row>
    <row r="56" spans="1:4" ht="15" x14ac:dyDescent="0.2">
      <c r="A56" s="54"/>
      <c r="B56" s="36"/>
      <c r="C56" s="29"/>
    </row>
    <row r="57" spans="1:4" ht="15" x14ac:dyDescent="0.2">
      <c r="A57" s="54"/>
      <c r="B57" s="36"/>
      <c r="C57" s="29"/>
    </row>
    <row r="58" spans="1:4" ht="15.75" x14ac:dyDescent="0.2">
      <c r="A58" s="55"/>
      <c r="B58" s="51"/>
      <c r="C58" s="26"/>
    </row>
    <row r="59" spans="1:4" ht="15" x14ac:dyDescent="0.2">
      <c r="A59" s="33"/>
      <c r="B59" s="34"/>
      <c r="C59" s="29"/>
    </row>
    <row r="60" spans="1:4" ht="15" x14ac:dyDescent="0.2">
      <c r="A60" s="33"/>
      <c r="B60" s="34"/>
      <c r="C60" s="29"/>
    </row>
    <row r="61" spans="1:4" ht="30" customHeight="1" x14ac:dyDescent="0.2">
      <c r="A61" s="31"/>
      <c r="B61" s="51"/>
      <c r="C61" s="26"/>
    </row>
    <row r="62" spans="1:4" ht="15" customHeight="1" x14ac:dyDescent="0.2">
      <c r="A62" s="33"/>
      <c r="B62" s="34"/>
      <c r="C62" s="29"/>
    </row>
    <row r="63" spans="1:4" ht="15" customHeight="1" x14ac:dyDescent="0.25">
      <c r="A63" s="33"/>
      <c r="B63" s="34"/>
      <c r="C63" s="29"/>
      <c r="D63" s="11"/>
    </row>
    <row r="64" spans="1:4" ht="15" x14ac:dyDescent="0.25">
      <c r="A64" s="33"/>
      <c r="B64" s="34"/>
      <c r="C64" s="29"/>
      <c r="D64" s="11"/>
    </row>
    <row r="65" spans="1:5" ht="14.25" x14ac:dyDescent="0.2">
      <c r="A65" s="50"/>
      <c r="B65" s="51"/>
      <c r="C65" s="30"/>
    </row>
    <row r="66" spans="1:5" ht="15" x14ac:dyDescent="0.2">
      <c r="A66" s="33"/>
      <c r="B66" s="34"/>
      <c r="C66" s="29"/>
    </row>
    <row r="67" spans="1:5" ht="15" x14ac:dyDescent="0.2">
      <c r="A67" s="33"/>
      <c r="B67" s="34"/>
      <c r="C67" s="29"/>
    </row>
    <row r="68" spans="1:5" ht="15" x14ac:dyDescent="0.2">
      <c r="A68" s="33"/>
      <c r="B68" s="36"/>
      <c r="C68" s="29"/>
      <c r="D68" s="8"/>
    </row>
    <row r="69" spans="1:5" ht="15" x14ac:dyDescent="0.2">
      <c r="A69" s="33"/>
      <c r="B69" s="36"/>
      <c r="C69" s="29"/>
      <c r="D69" s="8"/>
    </row>
    <row r="70" spans="1:5" ht="20.25" customHeight="1" x14ac:dyDescent="0.2">
      <c r="A70" s="33"/>
      <c r="B70" s="34"/>
      <c r="C70" s="29"/>
    </row>
    <row r="71" spans="1:5" ht="15.75" x14ac:dyDescent="0.2">
      <c r="A71" s="56"/>
      <c r="B71" s="57"/>
      <c r="C71" s="30"/>
    </row>
    <row r="72" spans="1:5" ht="19.5" customHeight="1" x14ac:dyDescent="0.2">
      <c r="A72" s="33"/>
      <c r="B72" s="58"/>
      <c r="C72" s="26"/>
    </row>
    <row r="73" spans="1:5" ht="15" x14ac:dyDescent="0.2">
      <c r="A73" s="59"/>
      <c r="B73" s="34"/>
      <c r="C73" s="35"/>
      <c r="E73" s="12"/>
    </row>
    <row r="74" spans="1:5" ht="15" x14ac:dyDescent="0.2">
      <c r="A74" s="40"/>
      <c r="B74" s="36"/>
      <c r="C74" s="41"/>
    </row>
    <row r="75" spans="1:5" ht="15" x14ac:dyDescent="0.2">
      <c r="A75" s="40"/>
      <c r="B75" s="36"/>
      <c r="C75" s="41"/>
    </row>
    <row r="76" spans="1:5" ht="15" x14ac:dyDescent="0.2">
      <c r="A76" s="59"/>
      <c r="B76" s="34"/>
      <c r="C76" s="29"/>
    </row>
    <row r="77" spans="1:5" ht="15" x14ac:dyDescent="0.2">
      <c r="A77" s="59"/>
      <c r="B77" s="34"/>
      <c r="C77" s="29"/>
    </row>
    <row r="78" spans="1:5" ht="15" x14ac:dyDescent="0.2">
      <c r="A78" s="59"/>
      <c r="B78" s="34"/>
      <c r="C78" s="29"/>
    </row>
    <row r="79" spans="1:5" ht="15" x14ac:dyDescent="0.2">
      <c r="A79" s="48"/>
      <c r="B79" s="36"/>
      <c r="C79" s="29"/>
    </row>
    <row r="80" spans="1:5" ht="15" x14ac:dyDescent="0.2">
      <c r="A80" s="59"/>
      <c r="B80" s="36"/>
      <c r="C80" s="29"/>
    </row>
    <row r="81" spans="1:6" ht="15" x14ac:dyDescent="0.2">
      <c r="A81" s="33"/>
      <c r="B81" s="36"/>
      <c r="C81" s="29"/>
    </row>
    <row r="82" spans="1:6" ht="24.95" customHeight="1" x14ac:dyDescent="0.2">
      <c r="A82" s="59"/>
      <c r="B82" s="36"/>
      <c r="C82" s="29"/>
    </row>
    <row r="83" spans="1:6" ht="15" x14ac:dyDescent="0.2">
      <c r="A83" s="59"/>
      <c r="B83" s="36"/>
      <c r="C83" s="29"/>
    </row>
    <row r="84" spans="1:6" ht="15" x14ac:dyDescent="0.2">
      <c r="A84" s="59"/>
      <c r="B84" s="36"/>
      <c r="C84" s="29"/>
    </row>
    <row r="85" spans="1:6" ht="15" x14ac:dyDescent="0.2">
      <c r="A85" s="59"/>
      <c r="B85" s="28"/>
      <c r="C85" s="29"/>
    </row>
    <row r="86" spans="1:6" ht="15" x14ac:dyDescent="0.2">
      <c r="A86" s="59"/>
      <c r="B86" s="36"/>
      <c r="C86" s="29"/>
      <c r="D86" s="8"/>
    </row>
    <row r="87" spans="1:6" ht="15" x14ac:dyDescent="0.2">
      <c r="A87" s="33"/>
      <c r="B87" s="36"/>
      <c r="C87" s="29"/>
    </row>
    <row r="88" spans="1:6" ht="15" x14ac:dyDescent="0.2">
      <c r="A88" s="33"/>
      <c r="B88" s="28"/>
      <c r="C88" s="41"/>
    </row>
    <row r="89" spans="1:6" ht="15" x14ac:dyDescent="0.2">
      <c r="A89" s="60"/>
      <c r="B89" s="36"/>
      <c r="C89" s="29"/>
    </row>
    <row r="90" spans="1:6" ht="30" customHeight="1" x14ac:dyDescent="0.2">
      <c r="A90" s="59"/>
      <c r="B90" s="61"/>
      <c r="C90" s="29"/>
    </row>
    <row r="91" spans="1:6" ht="45" customHeight="1" x14ac:dyDescent="0.2">
      <c r="A91" s="12"/>
      <c r="B91" s="2"/>
      <c r="C91" s="3"/>
    </row>
    <row r="92" spans="1:6" x14ac:dyDescent="0.2">
      <c r="A92" s="12"/>
      <c r="B92" s="2"/>
      <c r="C92" s="3"/>
    </row>
    <row r="93" spans="1:6" x14ac:dyDescent="0.2">
      <c r="A93" s="12"/>
      <c r="B93" s="2"/>
      <c r="C93" s="3"/>
    </row>
    <row r="94" spans="1:6" ht="17.25" customHeight="1" x14ac:dyDescent="0.2">
      <c r="A94" s="12"/>
      <c r="B94" s="2"/>
      <c r="C94" s="3"/>
      <c r="F94" s="8"/>
    </row>
    <row r="95" spans="1:6" x14ac:dyDescent="0.2">
      <c r="A95" s="12"/>
      <c r="B95" s="2"/>
      <c r="C95" s="3"/>
    </row>
    <row r="96" spans="1:6" x14ac:dyDescent="0.2">
      <c r="A96" s="12"/>
      <c r="B96" s="2"/>
      <c r="C96" s="3"/>
      <c r="E96" s="8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1" spans="2:7" x14ac:dyDescent="0.2">
      <c r="B101" s="2"/>
      <c r="C101" s="3"/>
    </row>
    <row r="102" spans="2:7" ht="45" customHeight="1" x14ac:dyDescent="0.2">
      <c r="B102" s="2"/>
      <c r="C102" s="3"/>
    </row>
    <row r="103" spans="2:7" x14ac:dyDescent="0.2">
      <c r="B103" s="2"/>
      <c r="C103" s="3"/>
    </row>
    <row r="104" spans="2:7" x14ac:dyDescent="0.2">
      <c r="B104" s="2"/>
      <c r="C104" s="3"/>
    </row>
    <row r="106" spans="2:7" ht="30" customHeight="1" x14ac:dyDescent="0.2">
      <c r="C106" s="1"/>
    </row>
    <row r="107" spans="2:7" x14ac:dyDescent="0.2">
      <c r="G107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4"/>
  <sheetViews>
    <sheetView zoomScale="130" zoomScaleNormal="130" workbookViewId="0">
      <selection activeCell="B2" sqref="B2"/>
    </sheetView>
  </sheetViews>
  <sheetFormatPr defaultRowHeight="12.75" x14ac:dyDescent="0.2"/>
  <cols>
    <col min="1" max="1" width="6.42578125" style="251" customWidth="1"/>
    <col min="2" max="2" width="53.28515625" style="251" customWidth="1"/>
    <col min="3" max="3" width="12.42578125" style="251" customWidth="1"/>
    <col min="4" max="4" width="11.85546875" style="251" customWidth="1"/>
    <col min="5" max="5" width="11.5703125" style="251" customWidth="1"/>
    <col min="6" max="6" width="8.85546875" style="251" customWidth="1"/>
    <col min="7" max="7" width="10.5703125" style="251" bestFit="1" customWidth="1"/>
    <col min="8" max="16384" width="9.140625" style="251"/>
  </cols>
  <sheetData>
    <row r="1" spans="1:11" ht="15" x14ac:dyDescent="0.25">
      <c r="A1" s="7"/>
      <c r="B1" s="76" t="s">
        <v>92</v>
      </c>
      <c r="C1" s="76"/>
      <c r="D1" s="76"/>
      <c r="E1" s="76"/>
      <c r="F1" s="7"/>
    </row>
    <row r="2" spans="1:11" ht="16.5" customHeight="1" x14ac:dyDescent="0.25">
      <c r="A2" s="7"/>
      <c r="B2" s="76" t="s">
        <v>150</v>
      </c>
      <c r="C2" s="76"/>
      <c r="D2" s="76"/>
      <c r="E2" s="76"/>
      <c r="F2" s="7"/>
    </row>
    <row r="3" spans="1:11" ht="15" x14ac:dyDescent="0.25">
      <c r="A3" s="7"/>
      <c r="B3" s="76" t="s">
        <v>93</v>
      </c>
      <c r="C3" s="76"/>
      <c r="D3" s="76"/>
      <c r="E3" s="76"/>
      <c r="F3" s="7"/>
    </row>
    <row r="4" spans="1:11" x14ac:dyDescent="0.2">
      <c r="A4" s="4"/>
      <c r="B4" s="4"/>
      <c r="C4" s="4"/>
      <c r="D4" s="4"/>
      <c r="E4" s="4"/>
      <c r="F4" s="4"/>
    </row>
    <row r="5" spans="1:11" ht="15.75" x14ac:dyDescent="0.25">
      <c r="A5" s="4"/>
      <c r="B5" s="267" t="s">
        <v>63</v>
      </c>
      <c r="C5" s="267"/>
      <c r="D5" s="267"/>
      <c r="E5" s="267"/>
      <c r="F5" s="4"/>
    </row>
    <row r="6" spans="1:11" ht="15.75" x14ac:dyDescent="0.25">
      <c r="A6" s="4"/>
      <c r="B6" s="267" t="s">
        <v>12</v>
      </c>
      <c r="C6" s="267"/>
      <c r="D6" s="267"/>
      <c r="E6" s="72"/>
      <c r="F6" s="4"/>
    </row>
    <row r="7" spans="1:11" ht="15.75" x14ac:dyDescent="0.25">
      <c r="A7" s="4"/>
      <c r="B7" s="267" t="s">
        <v>13</v>
      </c>
      <c r="C7" s="267"/>
      <c r="D7" s="5"/>
      <c r="E7" s="6"/>
      <c r="F7" s="4"/>
    </row>
    <row r="8" spans="1:11" ht="15.75" x14ac:dyDescent="0.25">
      <c r="A8" s="4"/>
      <c r="B8" s="263"/>
      <c r="C8" s="263"/>
      <c r="D8" s="5"/>
      <c r="E8" s="6"/>
      <c r="F8" s="4"/>
    </row>
    <row r="9" spans="1:11" ht="13.5" customHeight="1" x14ac:dyDescent="0.25">
      <c r="A9" s="4"/>
      <c r="B9" s="4"/>
      <c r="C9" s="4"/>
      <c r="D9" s="221" t="s">
        <v>15</v>
      </c>
      <c r="E9" s="264"/>
      <c r="F9" s="265"/>
    </row>
    <row r="10" spans="1:11" ht="15" customHeight="1" x14ac:dyDescent="0.2">
      <c r="A10" s="271" t="s">
        <v>1</v>
      </c>
      <c r="B10" s="271" t="s">
        <v>6</v>
      </c>
      <c r="C10" s="272" t="s">
        <v>2</v>
      </c>
      <c r="D10" s="273" t="s">
        <v>94</v>
      </c>
      <c r="E10" s="201"/>
      <c r="F10" s="252"/>
    </row>
    <row r="11" spans="1:11" ht="15" customHeight="1" x14ac:dyDescent="0.2">
      <c r="A11" s="271"/>
      <c r="B11" s="271"/>
      <c r="C11" s="272"/>
      <c r="D11" s="274"/>
      <c r="E11" s="201"/>
      <c r="F11" s="252"/>
    </row>
    <row r="12" spans="1:11" ht="15" x14ac:dyDescent="0.2">
      <c r="A12" s="271"/>
      <c r="B12" s="271"/>
      <c r="C12" s="272"/>
      <c r="D12" s="275"/>
      <c r="E12" s="141"/>
      <c r="F12" s="252"/>
    </row>
    <row r="13" spans="1:11" x14ac:dyDescent="0.2">
      <c r="A13" s="81">
        <v>1</v>
      </c>
      <c r="B13" s="81">
        <v>2</v>
      </c>
      <c r="C13" s="81">
        <v>3</v>
      </c>
      <c r="D13" s="216">
        <v>4</v>
      </c>
      <c r="E13" s="202"/>
      <c r="F13" s="252"/>
    </row>
    <row r="14" spans="1:11" ht="14.25" x14ac:dyDescent="0.2">
      <c r="A14" s="83" t="s">
        <v>22</v>
      </c>
      <c r="B14" s="16" t="s">
        <v>7</v>
      </c>
      <c r="C14" s="121">
        <f>C15+C20+C23+C25+C27+C32++C34</f>
        <v>253.46199999999999</v>
      </c>
      <c r="D14" s="121">
        <f>D15+D20+D23+D25+D27+D32++D34</f>
        <v>-18.695</v>
      </c>
      <c r="E14" s="203"/>
      <c r="F14" s="89"/>
    </row>
    <row r="15" spans="1:11" ht="14.25" x14ac:dyDescent="0.2">
      <c r="A15" s="15" t="s">
        <v>23</v>
      </c>
      <c r="B15" s="16" t="s">
        <v>17</v>
      </c>
      <c r="C15" s="238">
        <f>C18+C19+C16+C17</f>
        <v>15.904</v>
      </c>
      <c r="D15" s="238">
        <f>D18+D19+D16+D17</f>
        <v>1.1319999999999999</v>
      </c>
      <c r="E15" s="204"/>
      <c r="F15" s="89"/>
      <c r="G15" s="252"/>
      <c r="H15" s="252"/>
      <c r="I15" s="252"/>
      <c r="J15" s="252"/>
      <c r="K15" s="252"/>
    </row>
    <row r="16" spans="1:11" ht="15" x14ac:dyDescent="0.2">
      <c r="A16" s="236" t="s">
        <v>138</v>
      </c>
      <c r="B16" s="17" t="s">
        <v>139</v>
      </c>
      <c r="C16" s="237">
        <v>-2.7389999999999999</v>
      </c>
      <c r="D16" s="238"/>
      <c r="E16" s="204"/>
      <c r="F16" s="89"/>
      <c r="G16" s="252"/>
      <c r="H16" s="252"/>
      <c r="I16" s="252"/>
      <c r="J16" s="270"/>
      <c r="K16" s="270"/>
    </row>
    <row r="17" spans="1:11" ht="15" x14ac:dyDescent="0.2">
      <c r="A17" s="236" t="s">
        <v>143</v>
      </c>
      <c r="B17" s="17" t="s">
        <v>4</v>
      </c>
      <c r="C17" s="237">
        <v>5.6529999999999996</v>
      </c>
      <c r="D17" s="237"/>
      <c r="E17" s="204"/>
      <c r="F17" s="89"/>
      <c r="G17" s="252"/>
      <c r="H17" s="252"/>
      <c r="I17" s="252"/>
      <c r="J17" s="266"/>
      <c r="K17" s="266"/>
    </row>
    <row r="18" spans="1:11" ht="15" x14ac:dyDescent="0.2">
      <c r="A18" s="236" t="s">
        <v>125</v>
      </c>
      <c r="B18" s="18" t="s">
        <v>126</v>
      </c>
      <c r="C18" s="237">
        <v>0</v>
      </c>
      <c r="D18" s="237">
        <v>1.1319999999999999</v>
      </c>
      <c r="E18" s="204"/>
      <c r="F18" s="89"/>
      <c r="G18" s="252"/>
      <c r="H18" s="252"/>
      <c r="I18" s="252"/>
      <c r="J18" s="252"/>
      <c r="K18" s="252"/>
    </row>
    <row r="19" spans="1:11" ht="58.5" customHeight="1" x14ac:dyDescent="0.25">
      <c r="A19" s="236" t="s">
        <v>133</v>
      </c>
      <c r="B19" s="177" t="s">
        <v>106</v>
      </c>
      <c r="C19" s="219">
        <v>12.99</v>
      </c>
      <c r="D19" s="237"/>
      <c r="E19" s="204"/>
      <c r="F19" s="252"/>
      <c r="G19" s="252"/>
      <c r="H19" s="252"/>
      <c r="I19" s="252"/>
      <c r="J19" s="252"/>
      <c r="K19" s="252"/>
    </row>
    <row r="20" spans="1:11" ht="15" x14ac:dyDescent="0.2">
      <c r="A20" s="84" t="s">
        <v>130</v>
      </c>
      <c r="B20" s="16" t="s">
        <v>131</v>
      </c>
      <c r="C20" s="238">
        <f>C22+C21</f>
        <v>0</v>
      </c>
      <c r="D20" s="238">
        <f>D22+D21</f>
        <v>0</v>
      </c>
      <c r="E20" s="205"/>
      <c r="F20" s="252"/>
      <c r="G20" s="252"/>
      <c r="H20" s="252"/>
      <c r="I20" s="252"/>
      <c r="J20" s="252"/>
      <c r="K20" s="252"/>
    </row>
    <row r="21" spans="1:11" ht="15" x14ac:dyDescent="0.2">
      <c r="A21" s="75" t="s">
        <v>146</v>
      </c>
      <c r="B21" s="112" t="s">
        <v>36</v>
      </c>
      <c r="C21" s="237">
        <v>-26.25</v>
      </c>
      <c r="D21" s="238"/>
      <c r="E21" s="205"/>
      <c r="F21" s="252"/>
      <c r="G21" s="252"/>
      <c r="H21" s="252"/>
      <c r="I21" s="252"/>
      <c r="J21" s="252"/>
      <c r="K21" s="252"/>
    </row>
    <row r="22" spans="1:11" ht="28.5" customHeight="1" x14ac:dyDescent="0.25">
      <c r="A22" s="75" t="s">
        <v>132</v>
      </c>
      <c r="B22" s="112" t="s">
        <v>42</v>
      </c>
      <c r="C22" s="219">
        <v>26.25</v>
      </c>
      <c r="D22" s="217"/>
      <c r="E22" s="205"/>
      <c r="F22" s="252"/>
      <c r="G22" s="252"/>
      <c r="H22" s="252"/>
      <c r="I22" s="252"/>
      <c r="J22" s="252"/>
      <c r="K22" s="252"/>
    </row>
    <row r="23" spans="1:11" ht="15" x14ac:dyDescent="0.2">
      <c r="A23" s="108" t="s">
        <v>101</v>
      </c>
      <c r="B23" s="229" t="s">
        <v>102</v>
      </c>
      <c r="C23" s="238">
        <f>C24</f>
        <v>9</v>
      </c>
      <c r="D23" s="238">
        <f>D24</f>
        <v>0</v>
      </c>
      <c r="E23" s="205"/>
      <c r="F23" s="252"/>
      <c r="G23" s="252"/>
      <c r="I23" s="252"/>
      <c r="J23" s="252"/>
      <c r="K23" s="252"/>
    </row>
    <row r="24" spans="1:11" ht="30" customHeight="1" x14ac:dyDescent="0.25">
      <c r="A24" s="246" t="s">
        <v>103</v>
      </c>
      <c r="B24" s="112" t="s">
        <v>42</v>
      </c>
      <c r="C24" s="219">
        <v>9</v>
      </c>
      <c r="D24" s="237"/>
      <c r="E24" s="205"/>
      <c r="F24" s="252"/>
      <c r="G24" s="252"/>
      <c r="H24" s="252"/>
      <c r="I24" s="252"/>
      <c r="J24" s="252"/>
      <c r="K24" s="252"/>
    </row>
    <row r="25" spans="1:11" ht="14.25" x14ac:dyDescent="0.2">
      <c r="A25" s="108" t="s">
        <v>20</v>
      </c>
      <c r="B25" s="85" t="s">
        <v>21</v>
      </c>
      <c r="C25" s="238">
        <f>C26</f>
        <v>399.9</v>
      </c>
      <c r="D25" s="238">
        <f>D26</f>
        <v>0</v>
      </c>
      <c r="E25" s="204"/>
      <c r="F25" s="89"/>
      <c r="G25" s="252"/>
      <c r="H25" s="252"/>
      <c r="I25" s="252"/>
      <c r="J25" s="87"/>
      <c r="K25" s="252"/>
    </row>
    <row r="26" spans="1:11" ht="15" x14ac:dyDescent="0.25">
      <c r="A26" s="132" t="s">
        <v>24</v>
      </c>
      <c r="B26" s="177" t="s">
        <v>38</v>
      </c>
      <c r="C26" s="219">
        <v>399.9</v>
      </c>
      <c r="D26" s="241"/>
      <c r="E26" s="206"/>
      <c r="F26" s="89"/>
      <c r="G26" s="252"/>
      <c r="H26" s="252"/>
      <c r="I26" s="252"/>
      <c r="J26" s="87"/>
      <c r="K26" s="252"/>
    </row>
    <row r="27" spans="1:11" ht="14.25" x14ac:dyDescent="0.2">
      <c r="A27" s="111" t="s">
        <v>40</v>
      </c>
      <c r="B27" s="16" t="s">
        <v>41</v>
      </c>
      <c r="C27" s="218">
        <f>C30+C31+C28+C29</f>
        <v>-23.242000000000004</v>
      </c>
      <c r="D27" s="218">
        <f>D30+D31+D28+D29</f>
        <v>-19.827000000000002</v>
      </c>
      <c r="E27" s="208"/>
      <c r="F27" s="89"/>
      <c r="G27" s="252"/>
      <c r="H27" s="252"/>
      <c r="I27" s="252"/>
      <c r="J27" s="82"/>
    </row>
    <row r="28" spans="1:11" ht="15" x14ac:dyDescent="0.25">
      <c r="A28" s="228" t="s">
        <v>91</v>
      </c>
      <c r="B28" s="200" t="s">
        <v>4</v>
      </c>
      <c r="C28" s="219">
        <v>-23.905000000000001</v>
      </c>
      <c r="D28" s="218"/>
      <c r="E28" s="211"/>
      <c r="F28" s="89"/>
      <c r="G28" s="252"/>
      <c r="H28" s="91"/>
      <c r="I28" s="252"/>
      <c r="J28" s="252"/>
    </row>
    <row r="29" spans="1:11" ht="30" x14ac:dyDescent="0.25">
      <c r="A29" s="110" t="s">
        <v>99</v>
      </c>
      <c r="B29" s="18" t="s">
        <v>100</v>
      </c>
      <c r="C29" s="218"/>
      <c r="D29" s="219">
        <v>-20</v>
      </c>
      <c r="E29" s="208"/>
      <c r="F29" s="89"/>
      <c r="G29" s="252"/>
      <c r="H29" s="2"/>
      <c r="I29" s="252"/>
      <c r="J29" s="252"/>
      <c r="K29" s="252"/>
    </row>
    <row r="30" spans="1:11" ht="32.25" customHeight="1" x14ac:dyDescent="0.25">
      <c r="A30" s="75" t="s">
        <v>64</v>
      </c>
      <c r="B30" s="112" t="s">
        <v>42</v>
      </c>
      <c r="C30" s="219">
        <v>-102.322</v>
      </c>
      <c r="D30" s="219">
        <v>0.17299999999999999</v>
      </c>
      <c r="E30" s="209"/>
      <c r="F30" s="89"/>
      <c r="G30" s="89"/>
      <c r="H30" s="252"/>
      <c r="I30" s="252"/>
      <c r="J30" s="252"/>
      <c r="K30" s="252"/>
    </row>
    <row r="31" spans="1:11" ht="15" x14ac:dyDescent="0.25">
      <c r="A31" s="110" t="s">
        <v>65</v>
      </c>
      <c r="B31" s="18" t="s">
        <v>39</v>
      </c>
      <c r="C31" s="219">
        <v>102.985</v>
      </c>
      <c r="D31" s="219"/>
      <c r="E31" s="209"/>
      <c r="F31" s="89"/>
      <c r="G31" s="252"/>
      <c r="H31" s="252"/>
      <c r="I31" s="252"/>
      <c r="J31" s="252"/>
      <c r="K31" s="252"/>
    </row>
    <row r="32" spans="1:11" ht="14.25" x14ac:dyDescent="0.2">
      <c r="A32" s="84" t="s">
        <v>47</v>
      </c>
      <c r="B32" s="16" t="s">
        <v>48</v>
      </c>
      <c r="C32" s="218">
        <f>C33</f>
        <v>-145.18600000000001</v>
      </c>
      <c r="D32" s="218">
        <f>D33</f>
        <v>0</v>
      </c>
      <c r="E32" s="207"/>
      <c r="F32" s="89"/>
      <c r="G32" s="252"/>
      <c r="H32" s="252"/>
      <c r="I32" s="252"/>
      <c r="J32" s="252"/>
      <c r="K32" s="252"/>
    </row>
    <row r="33" spans="1:11" ht="15" x14ac:dyDescent="0.25">
      <c r="A33" s="240" t="s">
        <v>127</v>
      </c>
      <c r="B33" s="239" t="s">
        <v>126</v>
      </c>
      <c r="C33" s="219">
        <v>-145.18600000000001</v>
      </c>
      <c r="D33" s="219"/>
      <c r="E33" s="206"/>
      <c r="F33" s="252"/>
      <c r="H33" s="252"/>
      <c r="I33" s="252"/>
      <c r="J33" s="252"/>
      <c r="K33" s="252"/>
    </row>
    <row r="34" spans="1:11" ht="18" customHeight="1" x14ac:dyDescent="0.25">
      <c r="A34" s="111" t="s">
        <v>140</v>
      </c>
      <c r="B34" s="257" t="s">
        <v>141</v>
      </c>
      <c r="C34" s="218">
        <f>C35</f>
        <v>-2.9140000000000001</v>
      </c>
      <c r="D34" s="218">
        <f>D35</f>
        <v>0</v>
      </c>
      <c r="E34" s="206"/>
      <c r="F34" s="252"/>
      <c r="H34" s="252"/>
      <c r="I34" s="252"/>
      <c r="J34" s="252"/>
      <c r="K34" s="252"/>
    </row>
    <row r="35" spans="1:11" ht="17.25" customHeight="1" x14ac:dyDescent="0.25">
      <c r="A35" s="110" t="s">
        <v>142</v>
      </c>
      <c r="B35" s="17" t="s">
        <v>4</v>
      </c>
      <c r="C35" s="219">
        <v>-2.9140000000000001</v>
      </c>
      <c r="D35" s="219"/>
      <c r="E35" s="206"/>
      <c r="F35" s="252"/>
      <c r="H35" s="252"/>
      <c r="I35" s="252"/>
      <c r="J35" s="252"/>
      <c r="K35" s="252"/>
    </row>
    <row r="36" spans="1:11" ht="33.75" customHeight="1" x14ac:dyDescent="0.25">
      <c r="A36" s="256" t="s">
        <v>88</v>
      </c>
      <c r="B36" s="247" t="s">
        <v>134</v>
      </c>
      <c r="C36" s="218">
        <f>C37</f>
        <v>145.18600000000001</v>
      </c>
      <c r="D36" s="218">
        <f>D37</f>
        <v>0</v>
      </c>
      <c r="E36" s="206"/>
      <c r="F36" s="252"/>
      <c r="I36" s="252"/>
      <c r="J36" s="252"/>
      <c r="K36" s="252"/>
    </row>
    <row r="37" spans="1:11" ht="15" x14ac:dyDescent="0.25">
      <c r="A37" s="240" t="s">
        <v>113</v>
      </c>
      <c r="B37" s="239" t="s">
        <v>126</v>
      </c>
      <c r="C37" s="219">
        <v>145.18600000000001</v>
      </c>
      <c r="D37" s="219"/>
      <c r="E37" s="206"/>
      <c r="F37" s="252"/>
      <c r="I37" s="90"/>
      <c r="J37" s="252"/>
      <c r="K37" s="252"/>
    </row>
    <row r="38" spans="1:11" ht="28.5" x14ac:dyDescent="0.2">
      <c r="A38" s="84" t="s">
        <v>33</v>
      </c>
      <c r="B38" s="97" t="s">
        <v>37</v>
      </c>
      <c r="C38" s="122">
        <f>C39+C40</f>
        <v>28.117000000000001</v>
      </c>
      <c r="D38" s="122">
        <f>D39+D40</f>
        <v>4.1509999999999998</v>
      </c>
      <c r="E38" s="208"/>
      <c r="F38" s="252"/>
      <c r="I38" s="252"/>
      <c r="J38" s="252"/>
      <c r="K38" s="252"/>
    </row>
    <row r="39" spans="1:11" ht="15" x14ac:dyDescent="0.25">
      <c r="A39" s="75" t="s">
        <v>34</v>
      </c>
      <c r="B39" s="17" t="s">
        <v>4</v>
      </c>
      <c r="C39" s="120">
        <v>23.905000000000001</v>
      </c>
      <c r="D39" s="77"/>
      <c r="E39" s="210"/>
      <c r="F39" s="252"/>
      <c r="I39" s="252"/>
      <c r="J39" s="252"/>
      <c r="K39" s="252"/>
    </row>
    <row r="40" spans="1:11" ht="30" x14ac:dyDescent="0.25">
      <c r="A40" s="75" t="s">
        <v>49</v>
      </c>
      <c r="B40" s="96" t="s">
        <v>35</v>
      </c>
      <c r="C40" s="120">
        <v>4.2119999999999997</v>
      </c>
      <c r="D40" s="120">
        <v>4.1509999999999998</v>
      </c>
      <c r="E40" s="211"/>
      <c r="F40" s="252"/>
      <c r="I40" s="252"/>
      <c r="J40" s="252"/>
      <c r="K40" s="252"/>
    </row>
    <row r="41" spans="1:11" ht="15" x14ac:dyDescent="0.2">
      <c r="A41" s="75" t="s">
        <v>16</v>
      </c>
      <c r="B41" s="15" t="s">
        <v>2</v>
      </c>
      <c r="C41" s="220">
        <f>C38+C36+C14</f>
        <v>426.76499999999999</v>
      </c>
      <c r="D41" s="220">
        <f>D38+D36+D14</f>
        <v>-14.544</v>
      </c>
      <c r="E41" s="212"/>
      <c r="F41" s="252"/>
      <c r="I41" s="90"/>
      <c r="J41" s="252"/>
      <c r="K41" s="252"/>
    </row>
    <row r="42" spans="1:11" ht="15" x14ac:dyDescent="0.2">
      <c r="A42" s="75"/>
      <c r="B42" s="19" t="s">
        <v>5</v>
      </c>
      <c r="C42" s="14"/>
      <c r="D42" s="14"/>
      <c r="E42" s="26"/>
      <c r="F42" s="252"/>
      <c r="I42" s="3"/>
      <c r="J42" s="252"/>
      <c r="K42" s="252"/>
    </row>
    <row r="43" spans="1:11" ht="15" x14ac:dyDescent="0.25">
      <c r="A43" s="79" t="s">
        <v>8</v>
      </c>
      <c r="B43" s="17" t="s">
        <v>4</v>
      </c>
      <c r="C43" s="120">
        <f>C16+C17+C28+C35+C39</f>
        <v>0</v>
      </c>
      <c r="D43" s="120">
        <f>D16+D17+D28+D35+D39</f>
        <v>0</v>
      </c>
      <c r="E43" s="213"/>
      <c r="F43" s="252"/>
      <c r="I43" s="252"/>
      <c r="J43" s="252"/>
      <c r="K43" s="252"/>
    </row>
    <row r="44" spans="1:11" ht="30" x14ac:dyDescent="0.25">
      <c r="A44" s="242" t="s">
        <v>128</v>
      </c>
      <c r="B44" s="243" t="s">
        <v>129</v>
      </c>
      <c r="C44" s="120">
        <f>C37+C33+C18</f>
        <v>0</v>
      </c>
      <c r="D44" s="120">
        <f>D37+D33+D18</f>
        <v>1.1319999999999999</v>
      </c>
      <c r="E44" s="213"/>
      <c r="F44" s="252"/>
      <c r="J44" s="252"/>
      <c r="K44" s="252"/>
    </row>
    <row r="45" spans="1:11" ht="15" x14ac:dyDescent="0.25">
      <c r="A45" s="258" t="s">
        <v>144</v>
      </c>
      <c r="B45" s="239" t="s">
        <v>145</v>
      </c>
      <c r="C45" s="120">
        <f>C29</f>
        <v>0</v>
      </c>
      <c r="D45" s="120">
        <f>D29</f>
        <v>-20</v>
      </c>
      <c r="E45" s="213"/>
      <c r="F45" s="252"/>
      <c r="J45" s="252"/>
      <c r="K45" s="252"/>
    </row>
    <row r="46" spans="1:11" ht="30" x14ac:dyDescent="0.25">
      <c r="A46" s="79" t="s">
        <v>50</v>
      </c>
      <c r="B46" s="96" t="s">
        <v>35</v>
      </c>
      <c r="C46" s="120">
        <f>C19+C22+C24+C30+C40</f>
        <v>-49.870000000000005</v>
      </c>
      <c r="D46" s="120">
        <f>D19+D22+D24+D30+D40</f>
        <v>4.3239999999999998</v>
      </c>
      <c r="E46" s="214"/>
      <c r="F46" s="252"/>
      <c r="J46" s="252"/>
      <c r="K46" s="252"/>
    </row>
    <row r="47" spans="1:11" ht="15" x14ac:dyDescent="0.25">
      <c r="A47" s="128" t="s">
        <v>25</v>
      </c>
      <c r="B47" s="177" t="s">
        <v>38</v>
      </c>
      <c r="C47" s="120">
        <f>C26</f>
        <v>399.9</v>
      </c>
      <c r="D47" s="120">
        <f>D26</f>
        <v>0</v>
      </c>
      <c r="E47" s="215"/>
      <c r="F47" s="252"/>
      <c r="J47" s="252"/>
      <c r="K47" s="252"/>
    </row>
    <row r="48" spans="1:11" ht="15" x14ac:dyDescent="0.25">
      <c r="A48" s="107" t="s">
        <v>51</v>
      </c>
      <c r="B48" s="177" t="s">
        <v>36</v>
      </c>
      <c r="C48" s="120">
        <f>C31+C21</f>
        <v>76.734999999999999</v>
      </c>
      <c r="D48" s="120">
        <f>D31+D21</f>
        <v>0</v>
      </c>
      <c r="E48" s="215"/>
      <c r="F48" s="252"/>
      <c r="J48" s="252"/>
      <c r="K48" s="252"/>
    </row>
    <row r="49" spans="1:7" ht="15" x14ac:dyDescent="0.25">
      <c r="A49" s="107"/>
      <c r="B49" s="177"/>
      <c r="C49" s="77"/>
      <c r="D49" s="73"/>
      <c r="E49" s="215"/>
      <c r="F49" s="252"/>
    </row>
    <row r="50" spans="1:7" ht="15" x14ac:dyDescent="0.2">
      <c r="A50" s="92"/>
      <c r="B50" s="244"/>
      <c r="C50" s="245"/>
      <c r="D50" s="3"/>
      <c r="E50" s="3"/>
      <c r="F50" s="252"/>
    </row>
    <row r="51" spans="1:7" ht="15" x14ac:dyDescent="0.2">
      <c r="A51" s="92"/>
      <c r="B51" s="36"/>
      <c r="C51" s="3"/>
      <c r="D51" s="3"/>
      <c r="E51" s="3"/>
      <c r="F51" s="252"/>
    </row>
    <row r="52" spans="1:7" ht="15" x14ac:dyDescent="0.2">
      <c r="A52" s="92"/>
      <c r="B52" s="36"/>
      <c r="C52" s="3"/>
      <c r="D52" s="3"/>
      <c r="E52" s="3"/>
      <c r="F52" s="252"/>
      <c r="G52" s="252"/>
    </row>
    <row r="53" spans="1:7" x14ac:dyDescent="0.2">
      <c r="A53" s="252"/>
      <c r="B53" s="2"/>
      <c r="C53" s="3"/>
      <c r="D53" s="3"/>
      <c r="E53" s="3"/>
      <c r="F53" s="252"/>
      <c r="G53" s="252"/>
    </row>
    <row r="54" spans="1:7" x14ac:dyDescent="0.2">
      <c r="B54" s="2"/>
      <c r="C54" s="3"/>
      <c r="D54" s="3"/>
      <c r="E54" s="3"/>
      <c r="F54" s="252"/>
      <c r="G54" s="252"/>
    </row>
    <row r="55" spans="1:7" x14ac:dyDescent="0.2">
      <c r="E55" s="252"/>
      <c r="F55" s="252"/>
      <c r="G55" s="252"/>
    </row>
    <row r="56" spans="1:7" x14ac:dyDescent="0.2">
      <c r="C56" s="1"/>
      <c r="D56" s="1"/>
      <c r="E56" s="3"/>
      <c r="F56" s="252"/>
      <c r="G56" s="252"/>
    </row>
    <row r="57" spans="1:7" ht="15.75" customHeight="1" x14ac:dyDescent="0.2">
      <c r="E57" s="252"/>
      <c r="F57" s="252"/>
      <c r="G57" s="252"/>
    </row>
    <row r="58" spans="1:7" x14ac:dyDescent="0.2">
      <c r="E58" s="252"/>
      <c r="F58" s="252"/>
      <c r="G58" s="252"/>
    </row>
    <row r="59" spans="1:7" x14ac:dyDescent="0.2">
      <c r="E59" s="252"/>
      <c r="F59" s="252"/>
    </row>
    <row r="60" spans="1:7" x14ac:dyDescent="0.2">
      <c r="E60" s="252"/>
      <c r="F60" s="252"/>
    </row>
    <row r="61" spans="1:7" x14ac:dyDescent="0.2">
      <c r="E61" s="252"/>
      <c r="F61" s="252"/>
    </row>
    <row r="62" spans="1:7" x14ac:dyDescent="0.2">
      <c r="E62" s="252"/>
      <c r="F62" s="252"/>
    </row>
    <row r="63" spans="1:7" x14ac:dyDescent="0.2">
      <c r="E63" s="252"/>
      <c r="F63" s="252"/>
    </row>
    <row r="64" spans="1:7" x14ac:dyDescent="0.2">
      <c r="E64" s="252"/>
      <c r="F64" s="252"/>
    </row>
    <row r="65" spans="5:9" x14ac:dyDescent="0.2">
      <c r="E65" s="252"/>
      <c r="F65" s="252"/>
      <c r="I65" s="10"/>
    </row>
    <row r="66" spans="5:9" x14ac:dyDescent="0.2">
      <c r="E66" s="252"/>
      <c r="F66" s="252"/>
      <c r="I66" s="252"/>
    </row>
    <row r="67" spans="5:9" x14ac:dyDescent="0.2">
      <c r="E67" s="252"/>
      <c r="F67" s="252"/>
      <c r="I67" s="252"/>
    </row>
    <row r="68" spans="5:9" ht="30" customHeight="1" x14ac:dyDescent="0.2">
      <c r="E68" s="252"/>
      <c r="F68" s="252"/>
      <c r="I68" s="88"/>
    </row>
    <row r="69" spans="5:9" x14ac:dyDescent="0.2">
      <c r="E69" s="252"/>
      <c r="F69" s="252"/>
      <c r="I69" s="86"/>
    </row>
    <row r="70" spans="5:9" x14ac:dyDescent="0.2">
      <c r="E70" s="252"/>
      <c r="F70" s="252"/>
      <c r="I70" s="87"/>
    </row>
    <row r="71" spans="5:9" x14ac:dyDescent="0.2">
      <c r="E71" s="252"/>
      <c r="F71" s="252"/>
      <c r="I71" s="86"/>
    </row>
    <row r="72" spans="5:9" x14ac:dyDescent="0.2">
      <c r="E72" s="252"/>
      <c r="F72" s="252"/>
      <c r="I72" s="252"/>
    </row>
    <row r="73" spans="5:9" x14ac:dyDescent="0.2">
      <c r="E73" s="252"/>
      <c r="F73" s="252"/>
    </row>
    <row r="74" spans="5:9" ht="30" customHeight="1" x14ac:dyDescent="0.2">
      <c r="E74" s="252"/>
      <c r="F74" s="252"/>
    </row>
    <row r="75" spans="5:9" x14ac:dyDescent="0.2">
      <c r="E75" s="252"/>
      <c r="F75" s="252"/>
    </row>
    <row r="76" spans="5:9" x14ac:dyDescent="0.2">
      <c r="E76" s="252"/>
      <c r="F76" s="252"/>
    </row>
    <row r="77" spans="5:9" x14ac:dyDescent="0.2">
      <c r="E77" s="252"/>
      <c r="F77" s="252"/>
    </row>
    <row r="78" spans="5:9" x14ac:dyDescent="0.2">
      <c r="E78" s="252"/>
      <c r="F78" s="252"/>
    </row>
    <row r="79" spans="5:9" x14ac:dyDescent="0.2">
      <c r="E79" s="252"/>
      <c r="F79" s="252"/>
    </row>
    <row r="80" spans="5:9" x14ac:dyDescent="0.2">
      <c r="E80" s="252"/>
      <c r="F80" s="252"/>
    </row>
    <row r="81" spans="5:6" x14ac:dyDescent="0.2">
      <c r="E81" s="252"/>
      <c r="F81" s="252"/>
    </row>
    <row r="82" spans="5:6" x14ac:dyDescent="0.2">
      <c r="E82" s="252"/>
      <c r="F82" s="252"/>
    </row>
    <row r="83" spans="5:6" x14ac:dyDescent="0.2">
      <c r="E83" s="252"/>
      <c r="F83" s="252"/>
    </row>
    <row r="84" spans="5:6" x14ac:dyDescent="0.2">
      <c r="E84" s="252"/>
      <c r="F84" s="252"/>
    </row>
    <row r="85" spans="5:6" x14ac:dyDescent="0.2">
      <c r="E85" s="252"/>
      <c r="F85" s="252"/>
    </row>
    <row r="86" spans="5:6" x14ac:dyDescent="0.2">
      <c r="E86" s="252"/>
      <c r="F86" s="252"/>
    </row>
    <row r="87" spans="5:6" x14ac:dyDescent="0.2">
      <c r="E87" s="252"/>
      <c r="F87" s="252"/>
    </row>
    <row r="88" spans="5:6" ht="18" customHeight="1" x14ac:dyDescent="0.2">
      <c r="E88" s="252"/>
      <c r="F88" s="252"/>
    </row>
    <row r="89" spans="5:6" x14ac:dyDescent="0.2">
      <c r="E89" s="252"/>
      <c r="F89" s="252"/>
    </row>
    <row r="90" spans="5:6" ht="15" customHeight="1" x14ac:dyDescent="0.2">
      <c r="E90" s="252"/>
      <c r="F90" s="252"/>
    </row>
    <row r="91" spans="5:6" x14ac:dyDescent="0.2">
      <c r="E91" s="252"/>
      <c r="F91" s="252"/>
    </row>
    <row r="92" spans="5:6" x14ac:dyDescent="0.2">
      <c r="E92" s="252"/>
      <c r="F92" s="252"/>
    </row>
    <row r="93" spans="5:6" x14ac:dyDescent="0.2">
      <c r="E93" s="252"/>
      <c r="F93" s="252"/>
    </row>
    <row r="94" spans="5:6" x14ac:dyDescent="0.2">
      <c r="E94" s="252"/>
      <c r="F94" s="252"/>
    </row>
    <row r="95" spans="5:6" x14ac:dyDescent="0.2">
      <c r="E95" s="252"/>
      <c r="F95" s="252"/>
    </row>
    <row r="96" spans="5:6" ht="16.5" customHeight="1" x14ac:dyDescent="0.2">
      <c r="E96" s="252"/>
      <c r="F96" s="252"/>
    </row>
    <row r="97" spans="5:6" ht="16.5" customHeight="1" x14ac:dyDescent="0.2">
      <c r="E97" s="252"/>
      <c r="F97" s="252"/>
    </row>
    <row r="98" spans="5:6" x14ac:dyDescent="0.2">
      <c r="E98" s="252"/>
      <c r="F98" s="252"/>
    </row>
    <row r="99" spans="5:6" x14ac:dyDescent="0.2">
      <c r="E99" s="252"/>
      <c r="F99" s="252"/>
    </row>
    <row r="100" spans="5:6" ht="17.25" customHeight="1" x14ac:dyDescent="0.2">
      <c r="E100" s="252"/>
      <c r="F100" s="252"/>
    </row>
    <row r="101" spans="5:6" x14ac:dyDescent="0.2">
      <c r="E101" s="252"/>
      <c r="F101" s="252"/>
    </row>
    <row r="102" spans="5:6" x14ac:dyDescent="0.2">
      <c r="E102" s="252"/>
      <c r="F102" s="252"/>
    </row>
    <row r="103" spans="5:6" ht="16.5" customHeight="1" x14ac:dyDescent="0.2">
      <c r="E103" s="252"/>
      <c r="F103" s="252"/>
    </row>
    <row r="104" spans="5:6" x14ac:dyDescent="0.2">
      <c r="E104" s="252"/>
      <c r="F104" s="252"/>
    </row>
    <row r="105" spans="5:6" x14ac:dyDescent="0.2">
      <c r="E105" s="252"/>
      <c r="F105" s="252"/>
    </row>
    <row r="106" spans="5:6" x14ac:dyDescent="0.2">
      <c r="E106" s="252"/>
      <c r="F106" s="252"/>
    </row>
    <row r="107" spans="5:6" x14ac:dyDescent="0.2">
      <c r="E107" s="252"/>
      <c r="F107" s="252"/>
    </row>
    <row r="108" spans="5:6" ht="15.75" customHeight="1" x14ac:dyDescent="0.2">
      <c r="E108" s="252"/>
      <c r="F108" s="252"/>
    </row>
    <row r="109" spans="5:6" x14ac:dyDescent="0.2">
      <c r="E109" s="252"/>
      <c r="F109" s="252"/>
    </row>
    <row r="110" spans="5:6" x14ac:dyDescent="0.2">
      <c r="E110" s="252"/>
      <c r="F110" s="252"/>
    </row>
    <row r="111" spans="5:6" x14ac:dyDescent="0.2">
      <c r="E111" s="252"/>
    </row>
    <row r="112" spans="5:6" ht="30" customHeight="1" x14ac:dyDescent="0.2"/>
    <row r="127" spans="10:10" x14ac:dyDescent="0.2">
      <c r="J127" s="9"/>
    </row>
    <row r="133" ht="30" customHeight="1" x14ac:dyDescent="0.2"/>
    <row r="134" ht="15" customHeight="1" x14ac:dyDescent="0.2"/>
  </sheetData>
  <mergeCells count="8">
    <mergeCell ref="J16:K16"/>
    <mergeCell ref="B5:E5"/>
    <mergeCell ref="B6:D6"/>
    <mergeCell ref="B7:C7"/>
    <mergeCell ref="A10:A12"/>
    <mergeCell ref="B10:B12"/>
    <mergeCell ref="C10:C12"/>
    <mergeCell ref="D10:D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9"/>
  <sheetViews>
    <sheetView zoomScale="130" zoomScaleNormal="130" workbookViewId="0">
      <selection activeCell="B2" sqref="B2"/>
    </sheetView>
  </sheetViews>
  <sheetFormatPr defaultRowHeight="12.75" x14ac:dyDescent="0.2"/>
  <cols>
    <col min="1" max="1" width="4.28515625" customWidth="1"/>
    <col min="2" max="2" width="54.140625" customWidth="1"/>
    <col min="3" max="3" width="16.42578125" customWidth="1"/>
    <col min="4" max="4" width="16" customWidth="1"/>
    <col min="5" max="5" width="12.42578125" customWidth="1"/>
    <col min="6" max="6" width="7.28515625" customWidth="1"/>
    <col min="7" max="7" width="10.5703125" bestFit="1" customWidth="1"/>
  </cols>
  <sheetData>
    <row r="1" spans="1:14" ht="15" x14ac:dyDescent="0.25">
      <c r="A1" s="133"/>
      <c r="B1" s="76" t="s">
        <v>79</v>
      </c>
      <c r="C1" s="76"/>
      <c r="D1" s="76"/>
      <c r="E1" s="76"/>
      <c r="F1" s="7"/>
      <c r="G1" s="133"/>
    </row>
    <row r="2" spans="1:14" ht="16.5" customHeight="1" x14ac:dyDescent="0.25">
      <c r="A2" s="133"/>
      <c r="B2" s="76" t="s">
        <v>151</v>
      </c>
      <c r="C2" s="76"/>
      <c r="D2" s="76"/>
      <c r="E2" s="76"/>
      <c r="F2" s="7"/>
      <c r="G2" s="133"/>
    </row>
    <row r="3" spans="1:14" ht="15" x14ac:dyDescent="0.25">
      <c r="A3" s="133"/>
      <c r="B3" s="76" t="s">
        <v>147</v>
      </c>
      <c r="C3" s="76"/>
      <c r="D3" s="76"/>
      <c r="E3" s="76"/>
      <c r="F3" s="7"/>
      <c r="G3" s="133"/>
    </row>
    <row r="4" spans="1:14" ht="15.75" x14ac:dyDescent="0.25">
      <c r="A4" s="133"/>
      <c r="B4" s="139"/>
      <c r="C4" s="139"/>
      <c r="D4" s="139"/>
      <c r="E4" s="133"/>
      <c r="F4" s="133"/>
      <c r="G4" s="133"/>
    </row>
    <row r="5" spans="1:14" ht="57.75" customHeight="1" x14ac:dyDescent="0.3">
      <c r="A5" s="276" t="s">
        <v>89</v>
      </c>
      <c r="B5" s="276"/>
      <c r="C5" s="276"/>
      <c r="D5" s="276"/>
      <c r="E5" s="138"/>
      <c r="F5" s="138"/>
      <c r="G5" s="138"/>
    </row>
    <row r="6" spans="1:14" ht="15.75" customHeight="1" x14ac:dyDescent="0.2">
      <c r="A6" s="172"/>
      <c r="B6" s="172"/>
      <c r="C6" s="172"/>
      <c r="D6" s="172"/>
      <c r="E6" s="138"/>
      <c r="F6" s="138"/>
      <c r="G6" s="138"/>
    </row>
    <row r="7" spans="1:14" ht="15.75" customHeight="1" x14ac:dyDescent="0.2">
      <c r="A7" s="169"/>
      <c r="B7" s="168"/>
      <c r="C7" s="168"/>
      <c r="D7" s="168" t="s">
        <v>15</v>
      </c>
      <c r="E7" s="138"/>
      <c r="F7" s="138"/>
      <c r="G7" s="138"/>
    </row>
    <row r="8" spans="1:14" ht="30" customHeight="1" x14ac:dyDescent="0.25">
      <c r="A8" s="188" t="s">
        <v>1</v>
      </c>
      <c r="B8" s="189" t="s">
        <v>82</v>
      </c>
      <c r="C8" s="185" t="s">
        <v>3</v>
      </c>
      <c r="D8" s="186" t="s">
        <v>78</v>
      </c>
      <c r="E8" s="164"/>
      <c r="F8" s="133"/>
      <c r="G8" s="133"/>
    </row>
    <row r="9" spans="1:14" ht="12.75" customHeight="1" x14ac:dyDescent="0.2">
      <c r="A9" s="173">
        <v>1</v>
      </c>
      <c r="B9" s="174">
        <v>2</v>
      </c>
      <c r="C9" s="175">
        <v>3</v>
      </c>
      <c r="D9" s="174">
        <v>4</v>
      </c>
      <c r="E9" s="133"/>
      <c r="F9" s="133"/>
      <c r="G9" s="133"/>
    </row>
    <row r="10" spans="1:14" ht="15" customHeight="1" x14ac:dyDescent="0.2">
      <c r="A10" s="234" t="s">
        <v>108</v>
      </c>
      <c r="B10" s="233" t="s">
        <v>109</v>
      </c>
      <c r="C10" s="231"/>
      <c r="D10" s="230"/>
      <c r="E10" s="133"/>
      <c r="F10" s="133"/>
      <c r="G10" s="133"/>
    </row>
    <row r="11" spans="1:14" ht="15" customHeight="1" x14ac:dyDescent="0.2">
      <c r="A11" s="234"/>
      <c r="B11" s="232" t="s">
        <v>7</v>
      </c>
      <c r="C11" s="192"/>
      <c r="D11" s="192"/>
      <c r="E11" s="133"/>
      <c r="F11" s="133"/>
      <c r="G11" s="133"/>
    </row>
    <row r="12" spans="1:14" ht="18" customHeight="1" x14ac:dyDescent="0.25">
      <c r="A12" s="176" t="s">
        <v>110</v>
      </c>
      <c r="B12" s="177" t="s">
        <v>111</v>
      </c>
      <c r="C12" s="190">
        <v>0</v>
      </c>
      <c r="D12" s="230">
        <v>1.1319999999999999</v>
      </c>
      <c r="E12" s="133"/>
      <c r="F12" s="133"/>
      <c r="G12" s="133"/>
    </row>
    <row r="13" spans="1:14" ht="14.25" customHeight="1" x14ac:dyDescent="0.25">
      <c r="A13" s="176"/>
      <c r="B13" s="127" t="s">
        <v>83</v>
      </c>
      <c r="C13" s="192">
        <v>0</v>
      </c>
      <c r="D13" s="192">
        <v>1.1319999999999999</v>
      </c>
      <c r="E13" s="133"/>
      <c r="F13" s="133"/>
      <c r="G13" s="133"/>
    </row>
    <row r="14" spans="1:14" ht="15.75" x14ac:dyDescent="0.25">
      <c r="A14" s="178" t="s">
        <v>46</v>
      </c>
      <c r="B14" s="187" t="s">
        <v>84</v>
      </c>
      <c r="C14" s="166"/>
      <c r="D14" s="195"/>
      <c r="E14" s="12"/>
      <c r="F14" s="12"/>
      <c r="G14" s="12"/>
    </row>
    <row r="15" spans="1:14" ht="14.25" x14ac:dyDescent="0.2">
      <c r="A15" s="184"/>
      <c r="B15" s="182" t="s">
        <v>7</v>
      </c>
      <c r="C15" s="197"/>
      <c r="D15" s="196"/>
      <c r="E15" s="90"/>
      <c r="F15" s="12"/>
      <c r="G15" s="12"/>
      <c r="H15" s="12"/>
      <c r="K15" s="12"/>
      <c r="L15" s="12"/>
      <c r="M15" s="12"/>
      <c r="N15" s="12"/>
    </row>
    <row r="16" spans="1:14" ht="15" x14ac:dyDescent="0.25">
      <c r="A16" s="176" t="s">
        <v>85</v>
      </c>
      <c r="B16" s="177" t="s">
        <v>86</v>
      </c>
      <c r="C16" s="190">
        <v>-145.18600000000001</v>
      </c>
      <c r="D16" s="190">
        <v>0</v>
      </c>
      <c r="E16" s="12"/>
      <c r="F16" s="12"/>
      <c r="G16" s="12"/>
      <c r="H16" s="12"/>
      <c r="K16" s="12"/>
      <c r="L16" s="12"/>
      <c r="M16" s="270"/>
      <c r="N16" s="270"/>
    </row>
    <row r="17" spans="1:14" ht="15" x14ac:dyDescent="0.25">
      <c r="A17" s="183"/>
      <c r="B17" s="181" t="s">
        <v>87</v>
      </c>
      <c r="C17" s="194">
        <f>C16</f>
        <v>-145.18600000000001</v>
      </c>
      <c r="D17" s="194">
        <f>D16</f>
        <v>0</v>
      </c>
      <c r="H17" s="12"/>
      <c r="K17" s="12"/>
      <c r="L17" s="12"/>
      <c r="M17" s="165"/>
      <c r="N17" s="165"/>
    </row>
    <row r="18" spans="1:14" ht="15.75" x14ac:dyDescent="0.25">
      <c r="A18" s="178" t="s">
        <v>88</v>
      </c>
      <c r="B18" s="187" t="s">
        <v>84</v>
      </c>
      <c r="C18" s="166"/>
      <c r="D18" s="195"/>
      <c r="H18" s="12"/>
      <c r="I18" s="12"/>
    </row>
    <row r="19" spans="1:14" ht="15.75" x14ac:dyDescent="0.25">
      <c r="A19" s="184"/>
      <c r="B19" s="180" t="s">
        <v>90</v>
      </c>
      <c r="C19" s="198"/>
      <c r="D19" s="199"/>
      <c r="E19" s="167"/>
      <c r="F19" s="167"/>
      <c r="G19" s="167"/>
      <c r="H19" s="12"/>
      <c r="I19" s="12"/>
    </row>
    <row r="20" spans="1:14" ht="15" x14ac:dyDescent="0.25">
      <c r="A20" s="235" t="s">
        <v>112</v>
      </c>
      <c r="B20" s="150" t="s">
        <v>43</v>
      </c>
      <c r="C20" s="197">
        <v>5.1020000000000003</v>
      </c>
      <c r="D20" s="197">
        <v>0</v>
      </c>
      <c r="H20" s="12"/>
    </row>
    <row r="21" spans="1:14" ht="15" x14ac:dyDescent="0.25">
      <c r="A21" s="235" t="s">
        <v>113</v>
      </c>
      <c r="B21" s="150" t="s">
        <v>45</v>
      </c>
      <c r="C21" s="197">
        <v>10.263999999999999</v>
      </c>
      <c r="D21" s="197">
        <v>0</v>
      </c>
      <c r="E21" s="222"/>
      <c r="H21" s="12"/>
      <c r="K21" s="12"/>
      <c r="L21" s="12"/>
      <c r="M21" s="12"/>
      <c r="N21" s="12"/>
    </row>
    <row r="22" spans="1:14" ht="15" x14ac:dyDescent="0.25">
      <c r="A22" s="235" t="s">
        <v>114</v>
      </c>
      <c r="B22" s="148" t="s">
        <v>67</v>
      </c>
      <c r="C22" s="193">
        <v>33.774999999999999</v>
      </c>
      <c r="D22" s="197">
        <v>0</v>
      </c>
      <c r="F22" s="167"/>
      <c r="H22" s="12"/>
      <c r="K22" s="12"/>
      <c r="L22" s="12"/>
      <c r="M22" s="12"/>
      <c r="N22" s="12"/>
    </row>
    <row r="23" spans="1:14" ht="15" x14ac:dyDescent="0.25">
      <c r="A23" s="235" t="s">
        <v>115</v>
      </c>
      <c r="B23" s="148" t="s">
        <v>52</v>
      </c>
      <c r="C23" s="193">
        <v>20.341999999999999</v>
      </c>
      <c r="D23" s="197">
        <v>0</v>
      </c>
      <c r="E23" s="167"/>
      <c r="F23" s="167"/>
      <c r="H23" s="12"/>
      <c r="K23" s="12"/>
      <c r="L23" s="12"/>
      <c r="M23" s="12"/>
      <c r="N23" s="12"/>
    </row>
    <row r="24" spans="1:14" ht="15" x14ac:dyDescent="0.25">
      <c r="A24" s="235" t="s">
        <v>116</v>
      </c>
      <c r="B24" s="148" t="s">
        <v>27</v>
      </c>
      <c r="C24" s="193">
        <v>17.393000000000001</v>
      </c>
      <c r="D24" s="197">
        <v>0</v>
      </c>
      <c r="E24" s="167"/>
      <c r="F24" s="167"/>
      <c r="H24" s="12"/>
      <c r="K24" s="12"/>
      <c r="L24" s="12"/>
      <c r="M24" s="12"/>
      <c r="N24" s="12"/>
    </row>
    <row r="25" spans="1:14" ht="15" x14ac:dyDescent="0.25">
      <c r="A25" s="235" t="s">
        <v>117</v>
      </c>
      <c r="B25" s="148" t="s">
        <v>44</v>
      </c>
      <c r="C25" s="193">
        <v>18.562999999999999</v>
      </c>
      <c r="D25" s="197">
        <v>0</v>
      </c>
      <c r="E25" s="167"/>
      <c r="F25" s="167"/>
      <c r="H25" s="12"/>
      <c r="K25" s="12"/>
      <c r="L25" s="12"/>
      <c r="M25" s="12"/>
      <c r="N25" s="12"/>
    </row>
    <row r="26" spans="1:14" ht="15" x14ac:dyDescent="0.25">
      <c r="A26" s="235" t="s">
        <v>118</v>
      </c>
      <c r="B26" s="148" t="s">
        <v>68</v>
      </c>
      <c r="C26" s="193">
        <v>8.9629999999999992</v>
      </c>
      <c r="D26" s="197">
        <v>0</v>
      </c>
      <c r="E26" s="167"/>
      <c r="F26" s="167"/>
      <c r="H26" s="12"/>
      <c r="K26" s="12"/>
      <c r="L26" s="12"/>
      <c r="M26" s="12"/>
      <c r="N26" s="12"/>
    </row>
    <row r="27" spans="1:14" ht="15" x14ac:dyDescent="0.25">
      <c r="A27" s="235" t="s">
        <v>119</v>
      </c>
      <c r="B27" s="148" t="s">
        <v>72</v>
      </c>
      <c r="C27" s="193">
        <v>5.2240000000000002</v>
      </c>
      <c r="D27" s="197">
        <v>0</v>
      </c>
      <c r="E27" s="222"/>
      <c r="F27" s="222"/>
      <c r="H27" s="12"/>
      <c r="K27" s="12"/>
      <c r="L27" s="12"/>
      <c r="M27" s="12"/>
      <c r="N27" s="12"/>
    </row>
    <row r="28" spans="1:14" ht="15" x14ac:dyDescent="0.25">
      <c r="A28" s="235" t="s">
        <v>120</v>
      </c>
      <c r="B28" s="148" t="s">
        <v>69</v>
      </c>
      <c r="C28" s="193">
        <v>2.61</v>
      </c>
      <c r="D28" s="197">
        <v>0</v>
      </c>
      <c r="E28" s="167"/>
      <c r="F28" s="167"/>
      <c r="H28" s="12"/>
      <c r="K28" s="12"/>
      <c r="L28" s="12"/>
      <c r="M28" s="12"/>
      <c r="N28" s="12"/>
    </row>
    <row r="29" spans="1:14" ht="15" x14ac:dyDescent="0.25">
      <c r="A29" s="235" t="s">
        <v>121</v>
      </c>
      <c r="B29" s="152" t="s">
        <v>70</v>
      </c>
      <c r="C29" s="193">
        <v>8.3339999999999996</v>
      </c>
      <c r="D29" s="197">
        <v>0</v>
      </c>
      <c r="E29" s="167"/>
      <c r="F29" s="167"/>
      <c r="H29" s="12"/>
      <c r="K29" s="12"/>
      <c r="L29" s="12"/>
      <c r="M29" s="12"/>
      <c r="N29" s="12"/>
    </row>
    <row r="30" spans="1:14" ht="30" x14ac:dyDescent="0.25">
      <c r="A30" s="235" t="s">
        <v>122</v>
      </c>
      <c r="B30" s="148" t="s">
        <v>71</v>
      </c>
      <c r="C30" s="193">
        <v>4.7359999999999998</v>
      </c>
      <c r="D30" s="197">
        <v>0</v>
      </c>
      <c r="E30" s="167"/>
      <c r="F30" s="167"/>
      <c r="K30" s="12"/>
      <c r="L30" s="12"/>
      <c r="M30" s="87"/>
      <c r="N30" s="12"/>
    </row>
    <row r="31" spans="1:14" ht="15" x14ac:dyDescent="0.25">
      <c r="A31" s="235" t="s">
        <v>123</v>
      </c>
      <c r="B31" s="148" t="s">
        <v>73</v>
      </c>
      <c r="C31" s="193">
        <v>9.8800000000000008</v>
      </c>
      <c r="D31" s="197">
        <v>0</v>
      </c>
      <c r="E31" s="167"/>
      <c r="F31" s="167"/>
      <c r="K31" s="12"/>
      <c r="L31" s="12"/>
      <c r="M31" s="87"/>
      <c r="N31" s="12"/>
    </row>
    <row r="32" spans="1:14" ht="15" x14ac:dyDescent="0.25">
      <c r="A32" s="176"/>
      <c r="B32" s="181" t="s">
        <v>124</v>
      </c>
      <c r="C32" s="191">
        <f>SUM(C20:C31)</f>
        <v>145.18599999999998</v>
      </c>
      <c r="D32" s="196">
        <v>0</v>
      </c>
      <c r="E32" s="167"/>
      <c r="F32" s="167"/>
      <c r="K32" s="12"/>
      <c r="L32" s="12"/>
      <c r="M32" s="82"/>
      <c r="N32" s="88"/>
    </row>
    <row r="33" spans="1:14" ht="14.25" x14ac:dyDescent="0.2">
      <c r="A33" s="170"/>
      <c r="B33" s="179" t="s">
        <v>55</v>
      </c>
      <c r="C33" s="192">
        <f>C13+C17+C32</f>
        <v>0</v>
      </c>
      <c r="D33" s="192">
        <f>D13+D17+D32</f>
        <v>1.1319999999999999</v>
      </c>
      <c r="K33" s="12"/>
      <c r="L33" s="12"/>
      <c r="M33" s="12"/>
      <c r="N33" s="12"/>
    </row>
    <row r="34" spans="1:14" x14ac:dyDescent="0.2">
      <c r="B34" s="105"/>
      <c r="C34" s="105"/>
    </row>
    <row r="42" spans="1:14" ht="16.5" customHeight="1" x14ac:dyDescent="0.2"/>
    <row r="43" spans="1:14" ht="31.5" customHeight="1" x14ac:dyDescent="0.2"/>
    <row r="44" spans="1:14" x14ac:dyDescent="0.2">
      <c r="K44" s="12"/>
      <c r="L44" s="12"/>
      <c r="M44" s="12"/>
      <c r="N44" s="12"/>
    </row>
    <row r="45" spans="1:14" x14ac:dyDescent="0.2">
      <c r="K45" s="91"/>
      <c r="L45" s="90"/>
      <c r="M45" s="12"/>
      <c r="N45" s="12"/>
    </row>
    <row r="46" spans="1:14" x14ac:dyDescent="0.2">
      <c r="K46" s="2"/>
      <c r="L46" s="3"/>
      <c r="M46" s="12"/>
      <c r="N46" s="12"/>
    </row>
    <row r="47" spans="1:14" x14ac:dyDescent="0.2">
      <c r="K47" s="12"/>
      <c r="L47" s="12"/>
      <c r="M47" s="12"/>
      <c r="N47" s="12"/>
    </row>
    <row r="48" spans="1:14" x14ac:dyDescent="0.2">
      <c r="K48" s="12"/>
      <c r="L48" s="12"/>
      <c r="M48" s="12"/>
      <c r="N48" s="12"/>
    </row>
    <row r="63" ht="30" customHeight="1" x14ac:dyDescent="0.2"/>
    <row r="68" spans="10:10" x14ac:dyDescent="0.2">
      <c r="J68" s="9"/>
    </row>
    <row r="69" spans="10:10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2">
    <mergeCell ref="M16:N16"/>
    <mergeCell ref="A5:D5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9"/>
  <sheetViews>
    <sheetView zoomScale="130" zoomScaleNormal="130" workbookViewId="0">
      <selection activeCell="B2" sqref="B2"/>
    </sheetView>
  </sheetViews>
  <sheetFormatPr defaultRowHeight="12.75" x14ac:dyDescent="0.2"/>
  <cols>
    <col min="1" max="1" width="4.28515625" customWidth="1"/>
    <col min="2" max="2" width="54.140625" customWidth="1"/>
    <col min="3" max="3" width="16.42578125" customWidth="1"/>
    <col min="4" max="4" width="16" customWidth="1"/>
    <col min="5" max="5" width="12.42578125" customWidth="1"/>
    <col min="6" max="6" width="7.28515625" customWidth="1"/>
    <col min="7" max="7" width="10.5703125" bestFit="1" customWidth="1"/>
  </cols>
  <sheetData>
    <row r="1" spans="1:14" ht="15" x14ac:dyDescent="0.25">
      <c r="A1" s="133"/>
      <c r="B1" s="76" t="s">
        <v>79</v>
      </c>
      <c r="C1" s="76"/>
      <c r="D1" s="76"/>
      <c r="E1" s="76"/>
      <c r="F1" s="7"/>
      <c r="G1" s="133"/>
    </row>
    <row r="2" spans="1:14" ht="16.5" customHeight="1" x14ac:dyDescent="0.25">
      <c r="A2" s="133"/>
      <c r="B2" s="76" t="s">
        <v>151</v>
      </c>
      <c r="C2" s="76"/>
      <c r="D2" s="76"/>
      <c r="E2" s="76"/>
      <c r="F2" s="7"/>
      <c r="G2" s="133"/>
    </row>
    <row r="3" spans="1:14" ht="15" x14ac:dyDescent="0.25">
      <c r="A3" s="133"/>
      <c r="B3" s="76" t="s">
        <v>80</v>
      </c>
      <c r="C3" s="76"/>
      <c r="D3" s="76"/>
      <c r="E3" s="76"/>
      <c r="F3" s="7"/>
      <c r="G3" s="133"/>
    </row>
    <row r="4" spans="1:14" ht="15.75" x14ac:dyDescent="0.25">
      <c r="A4" s="133"/>
      <c r="B4" s="139"/>
      <c r="C4" s="139"/>
      <c r="D4" s="139"/>
      <c r="E4" s="133"/>
      <c r="F4" s="133"/>
      <c r="G4" s="133"/>
    </row>
    <row r="5" spans="1:14" ht="15.75" customHeight="1" x14ac:dyDescent="0.25">
      <c r="A5" s="133"/>
      <c r="B5" s="161" t="s">
        <v>76</v>
      </c>
      <c r="C5" s="161"/>
      <c r="D5" s="161"/>
      <c r="E5" s="138"/>
      <c r="F5" s="138"/>
      <c r="G5" s="138"/>
    </row>
    <row r="6" spans="1:14" ht="15.75" customHeight="1" x14ac:dyDescent="0.25">
      <c r="A6" s="133"/>
      <c r="B6" s="162" t="s">
        <v>77</v>
      </c>
      <c r="C6" s="163"/>
      <c r="D6" s="163"/>
      <c r="E6" s="138"/>
      <c r="F6" s="138"/>
      <c r="G6" s="138"/>
    </row>
    <row r="7" spans="1:14" ht="15.75" customHeight="1" x14ac:dyDescent="0.3">
      <c r="A7" s="133"/>
      <c r="B7" s="160"/>
      <c r="C7" s="140"/>
      <c r="D7" s="140"/>
      <c r="E7" s="138"/>
      <c r="F7" s="138"/>
      <c r="G7" s="138"/>
    </row>
    <row r="8" spans="1:14" ht="15.75" customHeight="1" x14ac:dyDescent="0.25">
      <c r="A8" s="133"/>
      <c r="B8" s="139"/>
      <c r="C8" s="139"/>
      <c r="D8" s="64" t="s">
        <v>15</v>
      </c>
      <c r="E8" s="129"/>
      <c r="F8" s="133"/>
      <c r="G8" s="133"/>
    </row>
    <row r="9" spans="1:14" ht="29.25" customHeight="1" x14ac:dyDescent="0.25">
      <c r="A9" s="146" t="s">
        <v>66</v>
      </c>
      <c r="B9" s="262" t="s">
        <v>26</v>
      </c>
      <c r="C9" s="147" t="s">
        <v>3</v>
      </c>
      <c r="D9" s="136" t="s">
        <v>78</v>
      </c>
      <c r="E9" s="133"/>
      <c r="F9" s="133"/>
      <c r="G9" s="133"/>
    </row>
    <row r="10" spans="1:14" ht="15" customHeight="1" x14ac:dyDescent="0.25">
      <c r="A10" s="135">
        <v>1</v>
      </c>
      <c r="B10" s="135">
        <v>2</v>
      </c>
      <c r="C10" s="149">
        <v>3</v>
      </c>
      <c r="D10" s="135">
        <v>4</v>
      </c>
      <c r="E10" s="133"/>
      <c r="F10" s="133"/>
      <c r="G10" s="133"/>
    </row>
    <row r="11" spans="1:14" ht="45" customHeight="1" x14ac:dyDescent="0.25">
      <c r="A11" s="137">
        <v>21</v>
      </c>
      <c r="B11" s="153" t="s">
        <v>74</v>
      </c>
      <c r="C11" s="151"/>
      <c r="D11" s="151">
        <v>-20</v>
      </c>
      <c r="E11" s="142"/>
      <c r="F11" s="143"/>
      <c r="G11" s="134"/>
    </row>
    <row r="12" spans="1:14" ht="14.25" x14ac:dyDescent="0.2">
      <c r="A12" s="259">
        <v>23</v>
      </c>
      <c r="B12" s="260" t="s">
        <v>75</v>
      </c>
      <c r="C12" s="261">
        <f>C11</f>
        <v>0</v>
      </c>
      <c r="D12" s="261">
        <f>D11</f>
        <v>-20</v>
      </c>
      <c r="E12" s="142"/>
      <c r="F12" s="143"/>
      <c r="G12" s="133"/>
    </row>
    <row r="13" spans="1:14" ht="15" x14ac:dyDescent="0.25">
      <c r="A13" s="154"/>
      <c r="B13" s="158"/>
      <c r="C13" s="159"/>
      <c r="D13" s="155"/>
      <c r="E13" s="145"/>
      <c r="F13" s="144"/>
      <c r="G13" s="133"/>
    </row>
    <row r="14" spans="1:14" ht="14.25" x14ac:dyDescent="0.2">
      <c r="A14" s="156"/>
      <c r="B14" s="157"/>
      <c r="C14" s="157"/>
      <c r="D14" s="156"/>
      <c r="E14" s="12"/>
      <c r="F14" s="12"/>
      <c r="G14" s="133"/>
    </row>
    <row r="15" spans="1:14" ht="14.25" x14ac:dyDescent="0.2">
      <c r="A15" s="156"/>
      <c r="B15" s="157"/>
      <c r="C15" s="157"/>
      <c r="D15" s="156"/>
      <c r="E15" s="12"/>
      <c r="F15" s="12"/>
      <c r="G15" s="12"/>
      <c r="H15" s="12"/>
      <c r="K15" s="12"/>
      <c r="L15" s="12"/>
      <c r="M15" s="12"/>
      <c r="N15" s="12"/>
    </row>
    <row r="16" spans="1:14" x14ac:dyDescent="0.2">
      <c r="A16" s="12"/>
      <c r="D16" s="12"/>
      <c r="E16" s="12"/>
      <c r="F16" s="12"/>
      <c r="G16" s="12"/>
      <c r="H16" s="12"/>
      <c r="K16" s="12"/>
      <c r="L16" s="12"/>
      <c r="M16" s="270"/>
      <c r="N16" s="270"/>
    </row>
    <row r="17" spans="1:14" x14ac:dyDescent="0.2">
      <c r="A17" s="12"/>
      <c r="D17" s="12"/>
      <c r="E17" s="12"/>
      <c r="F17" s="12"/>
      <c r="G17" s="12"/>
      <c r="H17" s="12"/>
      <c r="K17" s="12"/>
      <c r="L17" s="12"/>
      <c r="M17" s="130"/>
      <c r="N17" s="130"/>
    </row>
    <row r="18" spans="1:14" x14ac:dyDescent="0.2">
      <c r="A18" s="12"/>
      <c r="D18" s="12"/>
      <c r="E18" s="12"/>
      <c r="F18" s="12"/>
      <c r="G18" s="12"/>
      <c r="H18" s="12"/>
      <c r="I18" s="12"/>
    </row>
    <row r="19" spans="1:14" x14ac:dyDescent="0.2">
      <c r="A19" s="12"/>
      <c r="D19" s="12"/>
      <c r="E19" s="90"/>
      <c r="F19" s="12"/>
      <c r="G19" s="12"/>
      <c r="H19" s="12"/>
      <c r="I19" s="12"/>
    </row>
    <row r="20" spans="1:14" x14ac:dyDescent="0.2">
      <c r="A20" s="12"/>
      <c r="D20" s="12"/>
      <c r="E20" s="12"/>
      <c r="F20" s="12"/>
      <c r="G20" s="12"/>
      <c r="H20" s="12"/>
    </row>
    <row r="21" spans="1:14" x14ac:dyDescent="0.2">
      <c r="A21" s="12"/>
      <c r="D21" s="12"/>
      <c r="E21" s="12"/>
      <c r="F21" s="12"/>
      <c r="G21" s="12"/>
      <c r="H21" s="12"/>
      <c r="K21" s="12"/>
      <c r="L21" s="12"/>
      <c r="M21" s="12"/>
      <c r="N21" s="12"/>
    </row>
    <row r="22" spans="1:14" x14ac:dyDescent="0.2">
      <c r="A22" s="12"/>
      <c r="D22" s="12"/>
      <c r="E22" s="12"/>
      <c r="F22" s="12"/>
      <c r="G22" s="12"/>
      <c r="H22" s="12"/>
      <c r="K22" s="12"/>
      <c r="L22" s="12"/>
      <c r="M22" s="12"/>
      <c r="N22" s="12"/>
    </row>
    <row r="23" spans="1:14" x14ac:dyDescent="0.2">
      <c r="A23" s="12"/>
      <c r="D23" s="12"/>
      <c r="E23" s="12"/>
      <c r="F23" s="12"/>
      <c r="G23" s="12"/>
      <c r="H23" s="12"/>
      <c r="K23" s="12"/>
      <c r="L23" s="12"/>
      <c r="M23" s="12"/>
      <c r="N23" s="12"/>
    </row>
    <row r="24" spans="1:14" x14ac:dyDescent="0.2">
      <c r="G24" s="12"/>
      <c r="H24" s="12"/>
      <c r="K24" s="12"/>
      <c r="L24" s="12"/>
      <c r="M24" s="12"/>
      <c r="N24" s="12"/>
    </row>
    <row r="25" spans="1:14" x14ac:dyDescent="0.2">
      <c r="G25" s="12"/>
      <c r="H25" s="12"/>
      <c r="K25" s="12"/>
      <c r="L25" s="12"/>
      <c r="M25" s="12"/>
      <c r="N25" s="12"/>
    </row>
    <row r="26" spans="1:14" x14ac:dyDescent="0.2">
      <c r="G26" s="12"/>
      <c r="H26" s="12"/>
      <c r="K26" s="12"/>
      <c r="L26" s="12"/>
      <c r="M26" s="12"/>
      <c r="N26" s="12"/>
    </row>
    <row r="27" spans="1:14" x14ac:dyDescent="0.2">
      <c r="G27" s="12"/>
      <c r="H27" s="12"/>
      <c r="K27" s="12"/>
      <c r="L27" s="12"/>
      <c r="M27" s="12"/>
      <c r="N27" s="12"/>
    </row>
    <row r="28" spans="1:14" x14ac:dyDescent="0.2">
      <c r="G28" s="12"/>
      <c r="H28" s="12"/>
      <c r="K28" s="12"/>
      <c r="L28" s="12"/>
      <c r="M28" s="12"/>
      <c r="N28" s="12"/>
    </row>
    <row r="29" spans="1:14" x14ac:dyDescent="0.2">
      <c r="G29" s="12"/>
      <c r="H29" s="12"/>
      <c r="K29" s="12"/>
      <c r="L29" s="12"/>
      <c r="M29" s="12"/>
      <c r="N29" s="12"/>
    </row>
    <row r="30" spans="1:14" x14ac:dyDescent="0.2">
      <c r="G30" s="12"/>
      <c r="H30" s="12"/>
      <c r="K30" s="12"/>
      <c r="L30" s="12"/>
      <c r="M30" s="87"/>
      <c r="N30" s="12"/>
    </row>
    <row r="31" spans="1:14" x14ac:dyDescent="0.2">
      <c r="G31" s="12"/>
      <c r="H31" s="12"/>
      <c r="K31" s="12"/>
      <c r="L31" s="12"/>
      <c r="M31" s="87"/>
      <c r="N31" s="12"/>
    </row>
    <row r="32" spans="1:14" x14ac:dyDescent="0.2">
      <c r="G32" s="12"/>
      <c r="H32" s="12"/>
      <c r="K32" s="12"/>
      <c r="L32" s="12"/>
      <c r="M32" s="82"/>
      <c r="N32" s="88"/>
    </row>
    <row r="33" spans="7:14" x14ac:dyDescent="0.2">
      <c r="G33" s="12"/>
      <c r="H33" s="12"/>
      <c r="K33" s="12"/>
      <c r="L33" s="12"/>
      <c r="M33" s="12"/>
      <c r="N33" s="12"/>
    </row>
    <row r="34" spans="7:14" x14ac:dyDescent="0.2">
      <c r="G34" s="12"/>
    </row>
    <row r="35" spans="7:14" x14ac:dyDescent="0.2">
      <c r="G35" s="12"/>
    </row>
    <row r="36" spans="7:14" x14ac:dyDescent="0.2">
      <c r="G36" s="12"/>
    </row>
    <row r="37" spans="7:14" x14ac:dyDescent="0.2">
      <c r="G37" s="12"/>
    </row>
    <row r="38" spans="7:14" x14ac:dyDescent="0.2">
      <c r="G38" s="12"/>
    </row>
    <row r="39" spans="7:14" x14ac:dyDescent="0.2">
      <c r="G39" s="12"/>
    </row>
    <row r="40" spans="7:14" x14ac:dyDescent="0.2">
      <c r="G40" s="12"/>
    </row>
    <row r="41" spans="7:14" x14ac:dyDescent="0.2">
      <c r="G41" s="12"/>
    </row>
    <row r="42" spans="7:14" ht="16.5" customHeight="1" x14ac:dyDescent="0.2">
      <c r="G42" s="12"/>
    </row>
    <row r="43" spans="7:14" ht="31.5" customHeight="1" x14ac:dyDescent="0.2">
      <c r="G43" s="12"/>
    </row>
    <row r="44" spans="7:14" x14ac:dyDescent="0.2">
      <c r="K44" s="12"/>
      <c r="L44" s="12"/>
      <c r="M44" s="12"/>
      <c r="N44" s="12"/>
    </row>
    <row r="45" spans="7:14" x14ac:dyDescent="0.2">
      <c r="K45" s="91"/>
      <c r="L45" s="90"/>
      <c r="M45" s="12"/>
      <c r="N45" s="12"/>
    </row>
    <row r="46" spans="7:14" x14ac:dyDescent="0.2">
      <c r="K46" s="2"/>
      <c r="L46" s="3"/>
      <c r="M46" s="12"/>
      <c r="N46" s="12"/>
    </row>
    <row r="47" spans="7:14" x14ac:dyDescent="0.2">
      <c r="K47" s="12"/>
      <c r="L47" s="12"/>
      <c r="M47" s="12"/>
      <c r="N47" s="12"/>
    </row>
    <row r="48" spans="7:14" x14ac:dyDescent="0.2">
      <c r="K48" s="12"/>
      <c r="L48" s="12"/>
      <c r="M48" s="12"/>
      <c r="N48" s="12"/>
    </row>
    <row r="63" ht="30" customHeight="1" x14ac:dyDescent="0.2"/>
    <row r="68" spans="10:10" x14ac:dyDescent="0.2">
      <c r="J68" s="9"/>
    </row>
    <row r="69" spans="10:10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1">
    <mergeCell ref="M16:N16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9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12" ht="15" x14ac:dyDescent="0.25">
      <c r="A1" s="7"/>
      <c r="B1" s="7"/>
      <c r="C1" s="76" t="s">
        <v>0</v>
      </c>
      <c r="D1" s="76"/>
      <c r="E1" s="76"/>
      <c r="F1" s="7"/>
    </row>
    <row r="2" spans="1:12" ht="16.5" customHeight="1" x14ac:dyDescent="0.25">
      <c r="A2" s="7"/>
      <c r="B2" s="7"/>
      <c r="C2" s="76" t="s">
        <v>152</v>
      </c>
      <c r="D2" s="76"/>
      <c r="E2" s="76"/>
      <c r="F2" s="7"/>
    </row>
    <row r="3" spans="1:12" ht="15" x14ac:dyDescent="0.25">
      <c r="A3" s="7"/>
      <c r="B3" s="7"/>
      <c r="C3" s="76" t="s">
        <v>30</v>
      </c>
      <c r="D3" s="76"/>
      <c r="E3" s="76"/>
      <c r="F3" s="7"/>
    </row>
    <row r="4" spans="1:12" x14ac:dyDescent="0.2">
      <c r="A4" s="4"/>
      <c r="B4" s="4"/>
      <c r="C4" s="4"/>
      <c r="D4" s="4"/>
      <c r="E4" s="4"/>
      <c r="F4" s="4"/>
    </row>
    <row r="5" spans="1:12" ht="15.75" customHeight="1" x14ac:dyDescent="0.25">
      <c r="A5" s="277" t="s">
        <v>104</v>
      </c>
      <c r="B5" s="277"/>
      <c r="C5" s="277"/>
      <c r="D5" s="277"/>
      <c r="E5" s="277"/>
      <c r="F5" s="277"/>
    </row>
    <row r="6" spans="1:12" ht="15.75" customHeight="1" x14ac:dyDescent="0.25">
      <c r="A6" s="72"/>
      <c r="B6" s="278" t="s">
        <v>105</v>
      </c>
      <c r="C6" s="278"/>
      <c r="D6" s="278"/>
      <c r="E6" s="278"/>
      <c r="F6" s="278"/>
    </row>
    <row r="7" spans="1:12" ht="15.75" customHeight="1" x14ac:dyDescent="0.25">
      <c r="A7" s="72"/>
      <c r="B7" s="72"/>
      <c r="C7" s="72"/>
      <c r="D7" s="72"/>
      <c r="E7" s="72"/>
      <c r="F7" s="72"/>
    </row>
    <row r="8" spans="1:12" ht="15" customHeight="1" x14ac:dyDescent="0.25">
      <c r="A8" s="13"/>
      <c r="B8" s="13"/>
      <c r="C8" s="13"/>
      <c r="D8" s="64" t="s">
        <v>15</v>
      </c>
      <c r="E8" s="268"/>
      <c r="F8" s="269"/>
    </row>
    <row r="9" spans="1:12" ht="13.5" customHeight="1" x14ac:dyDescent="0.2">
      <c r="A9" s="271" t="s">
        <v>9</v>
      </c>
      <c r="B9" s="271" t="s">
        <v>26</v>
      </c>
      <c r="C9" s="279" t="s">
        <v>2</v>
      </c>
      <c r="D9" s="273" t="s">
        <v>94</v>
      </c>
    </row>
    <row r="10" spans="1:12" ht="18.75" customHeight="1" x14ac:dyDescent="0.2">
      <c r="A10" s="271"/>
      <c r="B10" s="271"/>
      <c r="C10" s="280"/>
      <c r="D10" s="274"/>
    </row>
    <row r="11" spans="1:12" ht="15" customHeight="1" x14ac:dyDescent="0.2">
      <c r="A11" s="271"/>
      <c r="B11" s="271"/>
      <c r="C11" s="281"/>
      <c r="D11" s="275"/>
    </row>
    <row r="12" spans="1:12" ht="15" x14ac:dyDescent="0.2">
      <c r="A12" s="98">
        <v>1</v>
      </c>
      <c r="B12" s="98">
        <v>2</v>
      </c>
      <c r="C12" s="98">
        <v>3</v>
      </c>
      <c r="D12" s="98">
        <v>4</v>
      </c>
    </row>
    <row r="13" spans="1:12" ht="14.25" x14ac:dyDescent="0.2">
      <c r="A13" s="99">
        <v>1</v>
      </c>
      <c r="B13" s="113" t="s">
        <v>43</v>
      </c>
      <c r="C13" s="114">
        <f>C14</f>
        <v>0.84099999999999997</v>
      </c>
      <c r="D13" s="114">
        <f>D14</f>
        <v>0</v>
      </c>
    </row>
    <row r="14" spans="1:12" ht="15" x14ac:dyDescent="0.2">
      <c r="A14" s="99"/>
      <c r="B14" s="226" t="s">
        <v>95</v>
      </c>
      <c r="C14" s="116">
        <v>0.84099999999999997</v>
      </c>
      <c r="D14" s="114"/>
      <c r="E14" s="222"/>
      <c r="F14" s="222"/>
    </row>
    <row r="15" spans="1:12" ht="14.25" x14ac:dyDescent="0.2">
      <c r="A15" s="223">
        <v>2</v>
      </c>
      <c r="B15" s="224" t="s">
        <v>67</v>
      </c>
      <c r="C15" s="227">
        <f>C16</f>
        <v>5.5720000000000001</v>
      </c>
      <c r="D15" s="227">
        <f>D16</f>
        <v>0</v>
      </c>
      <c r="I15" s="12"/>
      <c r="J15" s="12"/>
      <c r="K15" s="12"/>
      <c r="L15" s="12"/>
    </row>
    <row r="16" spans="1:12" ht="15" x14ac:dyDescent="0.2">
      <c r="A16" s="225"/>
      <c r="B16" s="226" t="s">
        <v>95</v>
      </c>
      <c r="C16" s="116">
        <v>5.5720000000000001</v>
      </c>
      <c r="D16" s="109"/>
      <c r="I16" s="12"/>
      <c r="J16" s="12"/>
      <c r="K16" s="270"/>
      <c r="L16" s="270"/>
    </row>
    <row r="17" spans="1:12" ht="14.25" x14ac:dyDescent="0.2">
      <c r="A17" s="99">
        <v>3</v>
      </c>
      <c r="B17" s="102" t="s">
        <v>52</v>
      </c>
      <c r="C17" s="114">
        <f>C18+C19</f>
        <v>4.9380000000000006</v>
      </c>
      <c r="D17" s="114">
        <f>D18+D19</f>
        <v>1.5609999999999999</v>
      </c>
      <c r="I17" s="12"/>
      <c r="J17" s="12"/>
      <c r="K17" s="93"/>
      <c r="L17" s="93"/>
    </row>
    <row r="18" spans="1:12" ht="15" x14ac:dyDescent="0.2">
      <c r="A18" s="123"/>
      <c r="B18" s="226" t="s">
        <v>95</v>
      </c>
      <c r="C18" s="116">
        <v>3.3540000000000001</v>
      </c>
      <c r="D18" s="116"/>
      <c r="G18" s="12"/>
    </row>
    <row r="19" spans="1:12" ht="15" x14ac:dyDescent="0.2">
      <c r="A19" s="248"/>
      <c r="B19" s="101" t="s">
        <v>137</v>
      </c>
      <c r="C19" s="116">
        <v>1.5840000000000001</v>
      </c>
      <c r="D19" s="116">
        <v>1.5609999999999999</v>
      </c>
      <c r="E19" s="222"/>
      <c r="F19" s="222"/>
      <c r="G19" s="171"/>
    </row>
    <row r="20" spans="1:12" ht="14.25" x14ac:dyDescent="0.2">
      <c r="A20" s="99">
        <v>4</v>
      </c>
      <c r="B20" s="102" t="s">
        <v>27</v>
      </c>
      <c r="C20" s="117">
        <f>C21</f>
        <v>2.8679999999999999</v>
      </c>
      <c r="D20" s="117">
        <f>D21</f>
        <v>0</v>
      </c>
      <c r="G20" s="12"/>
    </row>
    <row r="21" spans="1:12" ht="15" x14ac:dyDescent="0.25">
      <c r="A21" s="99"/>
      <c r="B21" s="226" t="s">
        <v>95</v>
      </c>
      <c r="C21" s="115">
        <v>2.8679999999999999</v>
      </c>
      <c r="D21" s="95"/>
      <c r="I21" s="12"/>
      <c r="J21" s="12"/>
      <c r="K21" s="12"/>
      <c r="L21" s="12"/>
    </row>
    <row r="22" spans="1:12" ht="14.25" x14ac:dyDescent="0.2">
      <c r="A22" s="99">
        <v>5</v>
      </c>
      <c r="B22" s="102" t="s">
        <v>44</v>
      </c>
      <c r="C22" s="117">
        <f>C23+C24</f>
        <v>4.2430000000000003</v>
      </c>
      <c r="D22" s="117">
        <f>D23+D24</f>
        <v>1.163</v>
      </c>
      <c r="I22" s="12"/>
      <c r="J22" s="12"/>
      <c r="K22" s="12"/>
      <c r="L22" s="12"/>
    </row>
    <row r="23" spans="1:12" ht="15" x14ac:dyDescent="0.25">
      <c r="A23" s="100"/>
      <c r="B23" s="226" t="s">
        <v>95</v>
      </c>
      <c r="C23" s="115">
        <v>3.0630000000000002</v>
      </c>
      <c r="D23" s="115"/>
      <c r="H23" s="222"/>
      <c r="I23" s="12"/>
      <c r="J23" s="12"/>
      <c r="K23" s="12"/>
      <c r="L23" s="12"/>
    </row>
    <row r="24" spans="1:12" ht="15" x14ac:dyDescent="0.25">
      <c r="A24" s="100"/>
      <c r="B24" s="101" t="s">
        <v>137</v>
      </c>
      <c r="C24" s="115">
        <v>1.18</v>
      </c>
      <c r="D24" s="115">
        <v>1.163</v>
      </c>
      <c r="E24" s="222"/>
      <c r="F24" s="222"/>
      <c r="G24" s="222"/>
      <c r="H24" s="222"/>
      <c r="I24" s="12"/>
      <c r="J24" s="12"/>
      <c r="K24" s="12"/>
      <c r="L24" s="12"/>
    </row>
    <row r="25" spans="1:12" ht="14.25" x14ac:dyDescent="0.2">
      <c r="A25" s="99">
        <v>6</v>
      </c>
      <c r="B25" s="102" t="s">
        <v>98</v>
      </c>
      <c r="C25" s="117">
        <f>C26+C27</f>
        <v>2.13</v>
      </c>
      <c r="D25" s="117">
        <f>D26+D27</f>
        <v>0.64300000000000002</v>
      </c>
      <c r="E25" s="222"/>
      <c r="F25" s="222"/>
      <c r="G25" s="222"/>
      <c r="H25" s="222"/>
      <c r="I25" s="12"/>
      <c r="J25" s="12"/>
      <c r="K25" s="12"/>
      <c r="L25" s="12"/>
    </row>
    <row r="26" spans="1:12" ht="15" x14ac:dyDescent="0.25">
      <c r="A26" s="100"/>
      <c r="B26" s="101" t="s">
        <v>95</v>
      </c>
      <c r="C26" s="115">
        <v>1.478</v>
      </c>
      <c r="D26" s="115"/>
      <c r="E26" s="222"/>
      <c r="F26" s="222"/>
      <c r="G26" s="222"/>
      <c r="I26" s="12"/>
      <c r="J26" s="12"/>
      <c r="K26" s="12"/>
      <c r="L26" s="12"/>
    </row>
    <row r="27" spans="1:12" ht="16.5" customHeight="1" x14ac:dyDescent="0.25">
      <c r="A27" s="100"/>
      <c r="B27" s="101" t="s">
        <v>137</v>
      </c>
      <c r="C27" s="115">
        <v>0.65200000000000002</v>
      </c>
      <c r="D27" s="115">
        <v>0.64300000000000002</v>
      </c>
      <c r="E27" s="222"/>
      <c r="F27" s="222"/>
      <c r="G27" s="222"/>
      <c r="I27" s="12"/>
      <c r="J27" s="12"/>
      <c r="K27" s="12"/>
      <c r="L27" s="12"/>
    </row>
    <row r="28" spans="1:12" ht="15" customHeight="1" x14ac:dyDescent="0.2">
      <c r="A28" s="99">
        <v>7</v>
      </c>
      <c r="B28" s="102" t="s">
        <v>45</v>
      </c>
      <c r="C28" s="117">
        <f>C29+C30</f>
        <v>1.994</v>
      </c>
      <c r="D28" s="117">
        <f>D29+D30</f>
        <v>0.29599999999999999</v>
      </c>
      <c r="I28" s="12"/>
      <c r="J28" s="12"/>
      <c r="K28" s="12"/>
      <c r="L28" s="12"/>
    </row>
    <row r="29" spans="1:12" ht="16.5" customHeight="1" x14ac:dyDescent="0.25">
      <c r="A29" s="100"/>
      <c r="B29" s="101" t="s">
        <v>96</v>
      </c>
      <c r="C29" s="115">
        <v>1.694</v>
      </c>
      <c r="D29" s="115"/>
      <c r="I29" s="12"/>
      <c r="J29" s="12"/>
      <c r="K29" s="12"/>
      <c r="L29" s="12"/>
    </row>
    <row r="30" spans="1:12" ht="15" x14ac:dyDescent="0.25">
      <c r="A30" s="100"/>
      <c r="B30" s="101" t="s">
        <v>137</v>
      </c>
      <c r="C30" s="115">
        <v>0.3</v>
      </c>
      <c r="D30" s="115">
        <v>0.29599999999999999</v>
      </c>
      <c r="E30" s="222"/>
      <c r="F30" s="222"/>
      <c r="G30" s="222"/>
      <c r="I30" s="12"/>
      <c r="J30" s="12"/>
      <c r="K30" s="87"/>
      <c r="L30" s="12"/>
    </row>
    <row r="31" spans="1:12" ht="14.25" x14ac:dyDescent="0.2">
      <c r="A31" s="99">
        <v>8</v>
      </c>
      <c r="B31" s="102" t="s">
        <v>53</v>
      </c>
      <c r="C31" s="117">
        <f>C32</f>
        <v>0.41499999999999998</v>
      </c>
      <c r="D31" s="117">
        <f>D32</f>
        <v>0</v>
      </c>
      <c r="I31" s="12"/>
      <c r="J31" s="12"/>
      <c r="K31" s="87"/>
      <c r="L31" s="12"/>
    </row>
    <row r="32" spans="1:12" ht="15" x14ac:dyDescent="0.25">
      <c r="A32" s="100"/>
      <c r="B32" s="101" t="s">
        <v>96</v>
      </c>
      <c r="C32" s="115">
        <v>0.41499999999999998</v>
      </c>
      <c r="D32" s="115"/>
      <c r="I32" s="12"/>
      <c r="J32" s="12"/>
      <c r="K32" s="82"/>
      <c r="L32" s="88"/>
    </row>
    <row r="33" spans="1:12" ht="14.25" customHeight="1" x14ac:dyDescent="0.2">
      <c r="A33" s="99">
        <v>9</v>
      </c>
      <c r="B33" s="102" t="s">
        <v>70</v>
      </c>
      <c r="C33" s="117">
        <f>C34</f>
        <v>1.347</v>
      </c>
      <c r="D33" s="117">
        <f>D34</f>
        <v>0</v>
      </c>
      <c r="I33" s="12"/>
      <c r="J33" s="12"/>
      <c r="K33" s="12"/>
      <c r="L33" s="12"/>
    </row>
    <row r="34" spans="1:12" ht="15" x14ac:dyDescent="0.25">
      <c r="A34" s="100"/>
      <c r="B34" s="101" t="s">
        <v>96</v>
      </c>
      <c r="C34" s="115">
        <v>1.347</v>
      </c>
      <c r="D34" s="115"/>
      <c r="I34" s="12"/>
      <c r="J34" s="12"/>
      <c r="K34" s="12"/>
      <c r="L34" s="12"/>
    </row>
    <row r="35" spans="1:12" ht="28.5" x14ac:dyDescent="0.2">
      <c r="A35" s="223">
        <v>10</v>
      </c>
      <c r="B35" s="224" t="s">
        <v>97</v>
      </c>
      <c r="C35" s="117">
        <f>C36</f>
        <v>0.78100000000000003</v>
      </c>
      <c r="D35" s="117">
        <f>D36</f>
        <v>0</v>
      </c>
      <c r="E35" s="222"/>
      <c r="F35" s="222"/>
      <c r="G35" s="222"/>
      <c r="I35" s="12"/>
      <c r="J35" s="12"/>
      <c r="K35" s="12"/>
      <c r="L35" s="12"/>
    </row>
    <row r="36" spans="1:12" ht="15" x14ac:dyDescent="0.25">
      <c r="A36" s="225"/>
      <c r="B36" s="226" t="s">
        <v>95</v>
      </c>
      <c r="C36" s="115">
        <v>0.78100000000000003</v>
      </c>
      <c r="D36" s="115"/>
      <c r="E36" s="222"/>
      <c r="F36" s="222"/>
      <c r="G36" s="222"/>
      <c r="I36" s="12"/>
      <c r="J36" s="12"/>
      <c r="K36" s="12"/>
      <c r="L36" s="12"/>
    </row>
    <row r="37" spans="1:12" ht="14.25" x14ac:dyDescent="0.2">
      <c r="A37" s="99">
        <v>11</v>
      </c>
      <c r="B37" s="102" t="s">
        <v>72</v>
      </c>
      <c r="C37" s="117">
        <f>C38</f>
        <v>0.86199999999999999</v>
      </c>
      <c r="D37" s="117">
        <f>D38</f>
        <v>0</v>
      </c>
      <c r="I37" s="12"/>
      <c r="J37" s="12"/>
      <c r="K37" s="12"/>
      <c r="L37" s="12"/>
    </row>
    <row r="38" spans="1:12" ht="15" x14ac:dyDescent="0.25">
      <c r="A38" s="100"/>
      <c r="B38" s="101" t="s">
        <v>95</v>
      </c>
      <c r="C38" s="115">
        <v>0.86199999999999999</v>
      </c>
      <c r="D38" s="115"/>
      <c r="I38" s="12"/>
      <c r="J38" s="12"/>
      <c r="K38" s="12"/>
      <c r="L38" s="12"/>
    </row>
    <row r="39" spans="1:12" ht="14.25" x14ac:dyDescent="0.2">
      <c r="A39" s="99">
        <v>12</v>
      </c>
      <c r="B39" s="102" t="s">
        <v>54</v>
      </c>
      <c r="C39" s="117">
        <f>C40</f>
        <v>0.248</v>
      </c>
      <c r="D39" s="117">
        <f>D40</f>
        <v>0.24399999999999999</v>
      </c>
      <c r="E39" s="250"/>
      <c r="F39" s="250"/>
      <c r="G39" s="250"/>
      <c r="I39" s="12"/>
      <c r="J39" s="90"/>
      <c r="K39" s="12"/>
      <c r="L39" s="12"/>
    </row>
    <row r="40" spans="1:12" ht="15.75" x14ac:dyDescent="0.25">
      <c r="A40" s="100"/>
      <c r="B40" s="253" t="s">
        <v>137</v>
      </c>
      <c r="C40" s="115">
        <v>0.248</v>
      </c>
      <c r="D40" s="115">
        <v>0.24399999999999999</v>
      </c>
      <c r="E40" s="250"/>
      <c r="F40" s="250"/>
      <c r="G40" s="250"/>
      <c r="I40" s="12"/>
      <c r="J40" s="12"/>
      <c r="K40" s="12"/>
      <c r="L40" s="12"/>
    </row>
    <row r="41" spans="1:12" ht="14.25" x14ac:dyDescent="0.2">
      <c r="A41" s="99">
        <v>14</v>
      </c>
      <c r="B41" s="102" t="s">
        <v>73</v>
      </c>
      <c r="C41" s="117">
        <f>C42</f>
        <v>1.63</v>
      </c>
      <c r="D41" s="117">
        <f>D42</f>
        <v>0</v>
      </c>
      <c r="I41" s="12"/>
      <c r="J41" s="12"/>
      <c r="K41" s="12"/>
      <c r="L41" s="12"/>
    </row>
    <row r="42" spans="1:12" ht="14.25" customHeight="1" x14ac:dyDescent="0.25">
      <c r="A42" s="100"/>
      <c r="B42" s="101" t="s">
        <v>95</v>
      </c>
      <c r="C42" s="115">
        <v>1.63</v>
      </c>
      <c r="D42" s="115"/>
      <c r="I42" s="12"/>
      <c r="J42" s="12"/>
      <c r="K42" s="12"/>
      <c r="L42" s="12"/>
    </row>
    <row r="43" spans="1:12" ht="18" customHeight="1" x14ac:dyDescent="0.25">
      <c r="A43" s="99">
        <v>15</v>
      </c>
      <c r="B43" s="254" t="s">
        <v>136</v>
      </c>
      <c r="C43" s="117">
        <f>C44</f>
        <v>0.248</v>
      </c>
      <c r="D43" s="117">
        <f>D44</f>
        <v>0.24399999999999999</v>
      </c>
      <c r="E43" s="251"/>
      <c r="F43" s="251"/>
      <c r="G43" s="251"/>
      <c r="I43" s="12"/>
      <c r="J43" s="12"/>
      <c r="K43" s="12"/>
      <c r="L43" s="12"/>
    </row>
    <row r="44" spans="1:12" ht="15" x14ac:dyDescent="0.25">
      <c r="A44" s="100"/>
      <c r="B44" s="101" t="s">
        <v>137</v>
      </c>
      <c r="C44" s="115">
        <v>0.248</v>
      </c>
      <c r="D44" s="115">
        <v>0.24399999999999999</v>
      </c>
      <c r="E44" s="251"/>
      <c r="F44" s="251"/>
      <c r="G44" s="251"/>
      <c r="I44" s="12"/>
      <c r="J44" s="12"/>
      <c r="K44" s="12"/>
      <c r="L44" s="12"/>
    </row>
    <row r="45" spans="1:12" ht="42.75" x14ac:dyDescent="0.2">
      <c r="A45" s="99">
        <v>21</v>
      </c>
      <c r="B45" s="224" t="s">
        <v>74</v>
      </c>
      <c r="C45" s="117">
        <f>C46</f>
        <v>0.17599999999999999</v>
      </c>
      <c r="D45" s="117">
        <f>D46</f>
        <v>0.17299999999999999</v>
      </c>
      <c r="E45" s="251"/>
      <c r="F45" s="251"/>
      <c r="G45" s="251"/>
      <c r="I45" s="91"/>
      <c r="J45" s="90"/>
      <c r="K45" s="12"/>
      <c r="L45" s="12"/>
    </row>
    <row r="46" spans="1:12" ht="15" x14ac:dyDescent="0.25">
      <c r="A46" s="100"/>
      <c r="B46" s="101" t="s">
        <v>137</v>
      </c>
      <c r="C46" s="115">
        <v>0.17599999999999999</v>
      </c>
      <c r="D46" s="115">
        <v>0.17299999999999999</v>
      </c>
      <c r="E46" s="251"/>
      <c r="F46" s="251"/>
      <c r="G46" s="251"/>
      <c r="I46" s="2"/>
      <c r="J46" s="3"/>
      <c r="K46" s="12"/>
      <c r="L46" s="12"/>
    </row>
    <row r="47" spans="1:12" ht="15" x14ac:dyDescent="0.25">
      <c r="A47" s="103"/>
      <c r="B47" s="104" t="s">
        <v>28</v>
      </c>
      <c r="C47" s="117">
        <f>C13+C15+C17+C20+C22+C25+C28+C31+C33+C35+C37+C39+C41+C43+C45</f>
        <v>28.292999999999999</v>
      </c>
      <c r="D47" s="117">
        <f>D13+D15+D17+D20+D22+D25+D28+D31+D33+D35+D37+D39+D41+D43+D45</f>
        <v>4.3239999999999998</v>
      </c>
      <c r="I47" s="12"/>
      <c r="J47" s="12"/>
      <c r="K47" s="12"/>
      <c r="L47" s="12"/>
    </row>
    <row r="48" spans="1:12" ht="15" x14ac:dyDescent="0.25">
      <c r="A48" s="103"/>
      <c r="B48" s="101" t="s">
        <v>29</v>
      </c>
      <c r="C48" s="115">
        <f>C14+C16+C18+C21+C23+C26+C29+C32+C34+C36+C38+C42</f>
        <v>23.904999999999998</v>
      </c>
      <c r="D48" s="115">
        <f>D14+D16+D18+D21+D23+D26+D29+D32+D34+D36+D38+D42</f>
        <v>0</v>
      </c>
      <c r="I48" s="12"/>
      <c r="J48" s="12"/>
      <c r="K48" s="12"/>
      <c r="L48" s="12"/>
    </row>
    <row r="49" spans="1:4" ht="15" x14ac:dyDescent="0.25">
      <c r="A49" s="255"/>
      <c r="B49" s="101" t="s">
        <v>137</v>
      </c>
      <c r="C49" s="190">
        <f>C46+C44+C40+C30+C27+C24+C19</f>
        <v>4.3879999999999999</v>
      </c>
      <c r="D49" s="190">
        <f>D46+D44+D40+D30+D27+D24+D19</f>
        <v>4.3239999999999998</v>
      </c>
    </row>
    <row r="50" spans="1:4" x14ac:dyDescent="0.2">
      <c r="B50" s="105"/>
      <c r="C50" s="105"/>
    </row>
    <row r="51" spans="1:4" ht="15" x14ac:dyDescent="0.2">
      <c r="B51" s="124"/>
      <c r="C51" s="125"/>
      <c r="D51" s="126"/>
    </row>
    <row r="63" spans="1:4" ht="30" customHeight="1" x14ac:dyDescent="0.2"/>
    <row r="68" spans="10:10" x14ac:dyDescent="0.2">
      <c r="J68" s="9"/>
    </row>
    <row r="69" spans="10:10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8">
    <mergeCell ref="K16:L16"/>
    <mergeCell ref="A5:F5"/>
    <mergeCell ref="A9:A11"/>
    <mergeCell ref="B9:B11"/>
    <mergeCell ref="E8:F8"/>
    <mergeCell ref="B6:F6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3 priedas</vt:lpstr>
      <vt:lpstr>4 priedas</vt:lpstr>
      <vt:lpstr>5 priedas</vt:lpstr>
      <vt:lpstr>6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2022-04-14T11:35:23Z</cp:lastPrinted>
  <dcterms:created xsi:type="dcterms:W3CDTF">2009-01-12T06:33:21Z</dcterms:created>
  <dcterms:modified xsi:type="dcterms:W3CDTF">2022-04-28T13:38:29Z</dcterms:modified>
</cp:coreProperties>
</file>