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15180" windowHeight="8370"/>
  </bookViews>
  <sheets>
    <sheet name="2014 " sheetId="26" r:id="rId1"/>
  </sheets>
  <calcPr calcId="145621"/>
</workbook>
</file>

<file path=xl/calcChain.xml><?xml version="1.0" encoding="utf-8"?>
<calcChain xmlns="http://schemas.openxmlformats.org/spreadsheetml/2006/main">
  <c r="D15" i="26" l="1"/>
  <c r="E69" i="26"/>
  <c r="F69" i="26"/>
  <c r="D69" i="26"/>
  <c r="E67" i="26"/>
  <c r="F67" i="26"/>
  <c r="D67" i="26"/>
  <c r="E64" i="26"/>
  <c r="D64" i="26"/>
  <c r="E65" i="26"/>
  <c r="F65" i="26"/>
  <c r="C65" i="26"/>
  <c r="D65" i="26"/>
  <c r="C66" i="26"/>
  <c r="E62" i="26"/>
  <c r="F62" i="26"/>
  <c r="D62" i="26"/>
  <c r="C62" i="26"/>
  <c r="C63" i="26"/>
  <c r="D23" i="26"/>
  <c r="C23" i="26"/>
  <c r="C24" i="26"/>
  <c r="F72" i="26"/>
  <c r="E72" i="26"/>
  <c r="D72" i="26"/>
  <c r="C72" i="26"/>
  <c r="C61" i="26"/>
  <c r="C60" i="26"/>
  <c r="C59" i="26"/>
  <c r="F58" i="26"/>
  <c r="C58" i="26"/>
  <c r="E58" i="26"/>
  <c r="D58" i="26"/>
  <c r="C57" i="26"/>
  <c r="C56" i="26"/>
  <c r="C55" i="26"/>
  <c r="F54" i="26"/>
  <c r="E54" i="26"/>
  <c r="E53" i="26"/>
  <c r="D54" i="26"/>
  <c r="C54" i="26"/>
  <c r="C52" i="26"/>
  <c r="C51" i="26"/>
  <c r="C50" i="26"/>
  <c r="C49" i="26"/>
  <c r="C48" i="26"/>
  <c r="C47" i="26"/>
  <c r="C46" i="26"/>
  <c r="C45" i="26"/>
  <c r="C44" i="26"/>
  <c r="C43" i="26"/>
  <c r="C42" i="26"/>
  <c r="C41" i="26"/>
  <c r="C40" i="26"/>
  <c r="C39" i="26"/>
  <c r="C38" i="26"/>
  <c r="C37" i="26"/>
  <c r="C36" i="26"/>
  <c r="F35" i="26"/>
  <c r="F71" i="26"/>
  <c r="E35" i="26"/>
  <c r="D35" i="26"/>
  <c r="D71" i="26"/>
  <c r="C33" i="26"/>
  <c r="F32" i="26"/>
  <c r="E32" i="26"/>
  <c r="D32" i="26"/>
  <c r="C31" i="26"/>
  <c r="C30" i="26"/>
  <c r="F29" i="26"/>
  <c r="F70" i="26"/>
  <c r="C70" i="26"/>
  <c r="E29" i="26"/>
  <c r="E70" i="26"/>
  <c r="D29" i="26"/>
  <c r="D27" i="26"/>
  <c r="C27" i="26"/>
  <c r="C28" i="26"/>
  <c r="F27" i="26"/>
  <c r="E27" i="26"/>
  <c r="C26" i="26"/>
  <c r="F25" i="26"/>
  <c r="E25" i="26"/>
  <c r="D25" i="26"/>
  <c r="C22" i="26"/>
  <c r="F21" i="26"/>
  <c r="D21" i="26"/>
  <c r="C20" i="26"/>
  <c r="C19" i="26"/>
  <c r="F18" i="26"/>
  <c r="E18" i="26"/>
  <c r="D18" i="26"/>
  <c r="C17" i="26"/>
  <c r="F16" i="26"/>
  <c r="E16" i="26"/>
  <c r="D16" i="26"/>
  <c r="D70" i="26"/>
  <c r="D53" i="26"/>
  <c r="C69" i="26"/>
  <c r="F64" i="26"/>
  <c r="C64" i="26"/>
  <c r="C18" i="26"/>
  <c r="C25" i="26"/>
  <c r="C29" i="26"/>
  <c r="C21" i="26"/>
  <c r="C71" i="26"/>
  <c r="E15" i="26"/>
  <c r="C35" i="26"/>
  <c r="F53" i="26"/>
  <c r="C32" i="26"/>
  <c r="F34" i="26"/>
  <c r="C34" i="26"/>
  <c r="D34" i="26"/>
  <c r="E34" i="26"/>
  <c r="C53" i="26"/>
  <c r="F15" i="26"/>
  <c r="C16" i="26"/>
  <c r="E71" i="26"/>
  <c r="C15" i="26"/>
  <c r="C67" i="26"/>
</calcChain>
</file>

<file path=xl/sharedStrings.xml><?xml version="1.0" encoding="utf-8"?>
<sst xmlns="http://schemas.openxmlformats.org/spreadsheetml/2006/main" count="123" uniqueCount="106">
  <si>
    <t>Iš viso</t>
  </si>
  <si>
    <t>Iš jų:</t>
  </si>
  <si>
    <t>iš viso</t>
  </si>
  <si>
    <t xml:space="preserve">                                                                       Kretingos rajono savivaldybės tarybos</t>
  </si>
  <si>
    <t>turtui įsigyti</t>
  </si>
  <si>
    <t>Eil. Nr.</t>
  </si>
  <si>
    <t>išlaidoms</t>
  </si>
  <si>
    <t>iš jų: darbo užmo-kesčiui</t>
  </si>
  <si>
    <t>Savivaldybės administracijos direktorius</t>
  </si>
  <si>
    <t>Asignavimų valdytojų, programų, išlaidų pavadinimas</t>
  </si>
  <si>
    <t>Švietimo programa (Nr. 08)</t>
  </si>
  <si>
    <t>Marijono Daujoto pagrindinė mokykla</t>
  </si>
  <si>
    <t>2.1</t>
  </si>
  <si>
    <t>1.1</t>
  </si>
  <si>
    <t>1.1.1</t>
  </si>
  <si>
    <t>2.1.1</t>
  </si>
  <si>
    <t xml:space="preserve">  2014 metų Kretingos rajono savivaldybės biudžeto asignavimų tikslinimas </t>
  </si>
  <si>
    <t>Strateginio planavimo ir investicijų programa (Nr. 04)</t>
  </si>
  <si>
    <t>Savivaldybės savarankiškoms funkcijoms vykdyti</t>
  </si>
  <si>
    <t>1.2</t>
  </si>
  <si>
    <t>1.2.1</t>
  </si>
  <si>
    <t>Socialinės paramos programa (Nr. 09)</t>
  </si>
  <si>
    <t>1.3</t>
  </si>
  <si>
    <t>1.3.1</t>
  </si>
  <si>
    <t>Architektūros ir teritorijų planavimo programa (Nr. 12)</t>
  </si>
  <si>
    <t>1.4</t>
  </si>
  <si>
    <t>1.4.1</t>
  </si>
  <si>
    <t>Bendroji programa (Nr. 01)</t>
  </si>
  <si>
    <t>Seniūnijų programa (Nr. 02)</t>
  </si>
  <si>
    <t>Speciali tikslinė dotacija valstybinėms (perduotoms savivaldybėms) funkcijoms atlikti, iš jų:</t>
  </si>
  <si>
    <t xml:space="preserve">  socialinė parama mokiniams</t>
  </si>
  <si>
    <t xml:space="preserve">  socialinei paramai mokiniams administruoti</t>
  </si>
  <si>
    <t>Speciali tikslinė dotacija  mokinio krepšeliui finansuoti</t>
  </si>
  <si>
    <t>Įstaigos pajamos, skirtos veiklos išlaidoms</t>
  </si>
  <si>
    <t>2.1.2</t>
  </si>
  <si>
    <t>2.1.3</t>
  </si>
  <si>
    <t>iš jų:</t>
  </si>
  <si>
    <t>Spec. dotacija valstybinėms funkcijoms atlikti</t>
  </si>
  <si>
    <t>Speciali tikslinė dotacija socialiniam būsto fondui plėtoti</t>
  </si>
  <si>
    <t>Rūdaičių mokykla</t>
  </si>
  <si>
    <t>Specialiosios tikslinės dotacijos mokinio krepšeliui finansuoti padidinimas, iš jos:</t>
  </si>
  <si>
    <t>Jurgio Pabrėžos universitetinė gimnazija</t>
  </si>
  <si>
    <t xml:space="preserve">Marijono Daujoto pagrindinė mokykla </t>
  </si>
  <si>
    <t xml:space="preserve">Simono Daukanto pagrindinė mokykla </t>
  </si>
  <si>
    <t>Salantų gimnazija</t>
  </si>
  <si>
    <t>Darbėnų gimnazija</t>
  </si>
  <si>
    <t>Kartenos vidurinė mokykla</t>
  </si>
  <si>
    <t>Vydmantų vidurinė mokykla</t>
  </si>
  <si>
    <t xml:space="preserve">Baublių mokykla - daugiafunkcis centras </t>
  </si>
  <si>
    <t>Grūšlaukės pagrindinė mokykla</t>
  </si>
  <si>
    <t>Kūlupėnų Motiejaus Valančiaus pagrindinė mokykla</t>
  </si>
  <si>
    <t>Jokūbavo Aleksandro Stulginskio pagrindinė mokykla</t>
  </si>
  <si>
    <t>Kurmaičių pradinė mokykla</t>
  </si>
  <si>
    <t>Darželis – mokykla „Žibutė“</t>
  </si>
  <si>
    <t>Marijos Tiškevičiūtės mokykla</t>
  </si>
  <si>
    <t>Kretingos suaugusiųjų ir jaunimo mokymo centras</t>
  </si>
  <si>
    <t>2.</t>
  </si>
  <si>
    <t>2.2</t>
  </si>
  <si>
    <t>Lėšų perskirstymas dėl Kretingos Marijono Daujoto mokyklos reorganizavimo, iš jų: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</si>
  <si>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</si>
  <si>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</si>
  <si>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</si>
  <si>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</si>
  <si>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</si>
  <si>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</si>
  <si>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</si>
  <si>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</si>
  <si>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2.1.12</t>
  </si>
  <si>
    <t>2.1.13</t>
  </si>
  <si>
    <t>2.1.14</t>
  </si>
  <si>
    <t>2.1.15</t>
  </si>
  <si>
    <t>2.1.16</t>
  </si>
  <si>
    <t>2.1.17</t>
  </si>
  <si>
    <t>2.2.1</t>
  </si>
  <si>
    <t>2.2.2</t>
  </si>
  <si>
    <t>2.2.1.1</t>
  </si>
  <si>
    <t>2.2.1.2</t>
  </si>
  <si>
    <t>2.2.1.3</t>
  </si>
  <si>
    <t>2.2.2.1</t>
  </si>
  <si>
    <t>2.2.2.2</t>
  </si>
  <si>
    <t>2.2.2.3</t>
  </si>
  <si>
    <t>Speciali tikslinė dotacija mokinio krepšeliui finansuoti</t>
  </si>
  <si>
    <t>(Litais)</t>
  </si>
  <si>
    <t>Kultūros programa (Nr. 07)</t>
  </si>
  <si>
    <t>1.5</t>
  </si>
  <si>
    <t>1.5.1</t>
  </si>
  <si>
    <t>2.3</t>
  </si>
  <si>
    <t>Savivaldybės savarankiškoms funkcijoms vykdyti, iš jų:</t>
  </si>
  <si>
    <t xml:space="preserve">Lopšelis-darželis "Voveraitė" </t>
  </si>
  <si>
    <t>2.3.1</t>
  </si>
  <si>
    <t>1.2.2</t>
  </si>
  <si>
    <t>1.6</t>
  </si>
  <si>
    <t>1.6.1</t>
  </si>
  <si>
    <t>1.6.2</t>
  </si>
  <si>
    <t>1.6.2.1</t>
  </si>
  <si>
    <t>1.6.2.2.</t>
  </si>
  <si>
    <t>1.7</t>
  </si>
  <si>
    <t>1.7.1</t>
  </si>
  <si>
    <t>Viešoji įstaiga Pranciškonų gimnazija (asignavimų valdytojas - Kretingos rajono savivaldybės administracijos direktorius)</t>
  </si>
  <si>
    <t>3.</t>
  </si>
  <si>
    <t>Kretingos rajono kultūros centras</t>
  </si>
  <si>
    <t>3.1</t>
  </si>
  <si>
    <t>3.1.1</t>
  </si>
  <si>
    <t xml:space="preserve">                                                                       2014 m. rugpjūčio 28 d. sprendimo Nr. T2-220</t>
  </si>
  <si>
    <t xml:space="preserve">                                                                       2 priedas</t>
  </si>
  <si>
    <t xml:space="preserve">                       (padidinimas, sumažinimas)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</si>
</sst>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  <charset val="186"/>
    </font>
    <font>
      <sz val="10"/>
      <name val="Arial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Arial"/>
      <family val="2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10"/>
      <color rgb="FFFF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61">
    <xf numFmtId="0" fontId="0" fillId="0" borderId="0" xfId="0"/>
    <xf numFmtId="0" fontId="1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0" fillId="0" borderId="0" xfId="0" applyAlignment="1">
      <alignment horizontal="right"/>
    </xf>
    <xf numFmtId="0" fontId="6" fillId="0" borderId="0" xfId="0" applyFont="1"/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wrapText="1"/>
    </xf>
    <xf numFmtId="49" fontId="10" fillId="0" borderId="4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/>
    <xf numFmtId="49" fontId="1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/>
    </xf>
    <xf numFmtId="0" fontId="5" fillId="0" borderId="0" xfId="0" applyFont="1"/>
    <xf numFmtId="0" fontId="14" fillId="0" borderId="0" xfId="0" applyFont="1"/>
    <xf numFmtId="0" fontId="9" fillId="0" borderId="0" xfId="0" applyFont="1"/>
    <xf numFmtId="0" fontId="8" fillId="2" borderId="5" xfId="0" applyFont="1" applyFill="1" applyBorder="1" applyAlignment="1">
      <alignment wrapText="1"/>
    </xf>
    <xf numFmtId="0" fontId="9" fillId="0" borderId="4" xfId="0" applyFont="1" applyBorder="1" applyAlignment="1">
      <alignment horizontal="left" vertical="center" wrapText="1"/>
    </xf>
    <xf numFmtId="0" fontId="0" fillId="0" borderId="6" xfId="0" applyBorder="1"/>
    <xf numFmtId="0" fontId="4" fillId="0" borderId="0" xfId="0" applyFont="1" applyAlignment="1">
      <alignment horizontal="right"/>
    </xf>
    <xf numFmtId="0" fontId="14" fillId="0" borderId="4" xfId="0" applyFont="1" applyBorder="1" applyAlignment="1">
      <alignment horizontal="left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0" fillId="0" borderId="5" xfId="0" applyBorder="1"/>
    <xf numFmtId="0" fontId="9" fillId="0" borderId="5" xfId="0" applyFont="1" applyBorder="1"/>
    <xf numFmtId="0" fontId="0" fillId="0" borderId="4" xfId="0" applyBorder="1"/>
    <xf numFmtId="0" fontId="7" fillId="0" borderId="6" xfId="0" applyFont="1" applyFill="1" applyBorder="1" applyAlignment="1">
      <alignment horizontal="left" vertical="center" wrapText="1"/>
    </xf>
    <xf numFmtId="164" fontId="3" fillId="0" borderId="6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1" fontId="13" fillId="0" borderId="4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0" fillId="0" borderId="4" xfId="0" applyNumberFormat="1" applyBorder="1"/>
    <xf numFmtId="1" fontId="5" fillId="0" borderId="5" xfId="0" applyNumberFormat="1" applyFont="1" applyBorder="1" applyAlignment="1">
      <alignment horizontal="center"/>
    </xf>
    <xf numFmtId="1" fontId="0" fillId="0" borderId="5" xfId="0" applyNumberFormat="1" applyBorder="1"/>
    <xf numFmtId="0" fontId="0" fillId="0" borderId="0" xfId="0" applyBorder="1"/>
    <xf numFmtId="0" fontId="0" fillId="0" borderId="2" xfId="0" applyBorder="1"/>
    <xf numFmtId="0" fontId="9" fillId="0" borderId="4" xfId="1" applyFont="1" applyBorder="1" applyAlignment="1">
      <alignment wrapText="1"/>
    </xf>
    <xf numFmtId="0" fontId="9" fillId="0" borderId="5" xfId="1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9" fillId="0" borderId="5" xfId="0" applyNumberFormat="1" applyFont="1" applyBorder="1" applyAlignment="1">
      <alignment wrapText="1"/>
    </xf>
    <xf numFmtId="49" fontId="8" fillId="0" borderId="4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1" fontId="16" fillId="0" borderId="4" xfId="0" applyNumberFormat="1" applyFont="1" applyBorder="1" applyAlignment="1">
      <alignment horizontal="center" vertical="center" wrapText="1"/>
    </xf>
    <xf numFmtId="1" fontId="17" fillId="0" borderId="4" xfId="0" applyNumberFormat="1" applyFont="1" applyBorder="1" applyAlignment="1">
      <alignment horizontal="center" vertical="center" wrapText="1"/>
    </xf>
    <xf numFmtId="0" fontId="16" fillId="0" borderId="0" xfId="0" applyFont="1"/>
    <xf numFmtId="49" fontId="15" fillId="0" borderId="5" xfId="0" applyNumberFormat="1" applyFont="1" applyBorder="1" applyAlignment="1">
      <alignment horizontal="center"/>
    </xf>
    <xf numFmtId="49" fontId="15" fillId="0" borderId="4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/>
    </xf>
    <xf numFmtId="49" fontId="14" fillId="0" borderId="5" xfId="0" applyNumberFormat="1" applyFont="1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tabSelected="1" topLeftCell="A40" workbookViewId="0">
      <selection activeCell="J62" sqref="J62"/>
    </sheetView>
  </sheetViews>
  <sheetFormatPr defaultRowHeight="12.75" x14ac:dyDescent="0.2"/>
  <cols>
    <col min="1" max="1" width="6" customWidth="1"/>
    <col min="2" max="2" width="55.140625" customWidth="1"/>
    <col min="3" max="3" width="8.5703125" customWidth="1"/>
    <col min="4" max="5" width="8.140625" customWidth="1"/>
    <col min="6" max="6" width="8.42578125" customWidth="1"/>
    <col min="8" max="8" width="12.42578125" customWidth="1"/>
  </cols>
  <sheetData>
    <row r="1" spans="1:6" x14ac:dyDescent="0.2">
      <c r="B1" t="s">
        <v>3</v>
      </c>
    </row>
    <row r="2" spans="1:6" x14ac:dyDescent="0.2">
      <c r="B2" s="14" t="s">
        <v>103</v>
      </c>
    </row>
    <row r="3" spans="1:6" x14ac:dyDescent="0.2">
      <c r="B3" t="s">
        <v>104</v>
      </c>
    </row>
    <row r="4" spans="1:6" x14ac:dyDescent="0.2">
      <c r="B4" s="48"/>
      <c r="C4" s="48"/>
      <c r="D4" s="48"/>
      <c r="E4" s="48"/>
      <c r="F4" s="48"/>
    </row>
    <row r="5" spans="1:6" ht="15.75" x14ac:dyDescent="0.25">
      <c r="B5" s="15" t="s">
        <v>16</v>
      </c>
      <c r="C5" s="15"/>
      <c r="D5" s="16"/>
      <c r="E5" s="16"/>
    </row>
    <row r="6" spans="1:6" ht="15.75" x14ac:dyDescent="0.25">
      <c r="B6" s="15" t="s">
        <v>105</v>
      </c>
      <c r="C6" s="15"/>
      <c r="D6" s="16"/>
      <c r="E6" s="16"/>
    </row>
    <row r="7" spans="1:6" ht="15" x14ac:dyDescent="0.25">
      <c r="B7" s="6"/>
      <c r="C7" s="6"/>
      <c r="D7" s="6"/>
      <c r="E7" s="6"/>
      <c r="F7" s="1"/>
    </row>
    <row r="8" spans="1:6" x14ac:dyDescent="0.2">
      <c r="E8" s="5"/>
      <c r="F8" s="20" t="s">
        <v>82</v>
      </c>
    </row>
    <row r="9" spans="1:6" ht="12.75" customHeight="1" x14ac:dyDescent="0.2">
      <c r="A9" s="53" t="s">
        <v>5</v>
      </c>
      <c r="B9" s="53" t="s">
        <v>9</v>
      </c>
      <c r="C9" s="56" t="s">
        <v>0</v>
      </c>
      <c r="D9" s="2"/>
      <c r="E9" s="3" t="s">
        <v>1</v>
      </c>
      <c r="F9" s="4"/>
    </row>
    <row r="10" spans="1:6" ht="14.25" customHeight="1" x14ac:dyDescent="0.2">
      <c r="A10" s="54"/>
      <c r="B10" s="54"/>
      <c r="C10" s="57"/>
      <c r="D10" s="59" t="s">
        <v>6</v>
      </c>
      <c r="E10" s="60"/>
      <c r="F10" s="56" t="s">
        <v>4</v>
      </c>
    </row>
    <row r="11" spans="1:6" ht="12.75" customHeight="1" x14ac:dyDescent="0.2">
      <c r="A11" s="54"/>
      <c r="B11" s="54"/>
      <c r="C11" s="57"/>
      <c r="D11" s="56" t="s">
        <v>2</v>
      </c>
      <c r="E11" s="56" t="s">
        <v>7</v>
      </c>
      <c r="F11" s="57"/>
    </row>
    <row r="12" spans="1:6" x14ac:dyDescent="0.2">
      <c r="A12" s="54"/>
      <c r="B12" s="54"/>
      <c r="C12" s="57"/>
      <c r="D12" s="57"/>
      <c r="E12" s="57"/>
      <c r="F12" s="57"/>
    </row>
    <row r="13" spans="1:6" ht="25.5" customHeight="1" x14ac:dyDescent="0.2">
      <c r="A13" s="55"/>
      <c r="B13" s="55"/>
      <c r="C13" s="58"/>
      <c r="D13" s="58"/>
      <c r="E13" s="58"/>
      <c r="F13" s="58"/>
    </row>
    <row r="14" spans="1:6" ht="11.25" customHeight="1" x14ac:dyDescent="0.2">
      <c r="A14" s="12">
        <v>1</v>
      </c>
      <c r="B14" s="12">
        <v>2</v>
      </c>
      <c r="C14" s="12">
        <v>3</v>
      </c>
      <c r="D14" s="12">
        <v>4</v>
      </c>
      <c r="E14" s="12">
        <v>5</v>
      </c>
      <c r="F14" s="12">
        <v>6</v>
      </c>
    </row>
    <row r="15" spans="1:6" ht="15.75" x14ac:dyDescent="0.2">
      <c r="A15" s="24">
        <v>1</v>
      </c>
      <c r="B15" s="21" t="s">
        <v>8</v>
      </c>
      <c r="C15" s="30">
        <f t="shared" ref="C15:C72" si="0">D15+F15</f>
        <v>516000</v>
      </c>
      <c r="D15" s="30">
        <f>D16+D18+D21+D25+D27+D32+D23</f>
        <v>-5000</v>
      </c>
      <c r="E15" s="30">
        <f>E16+E18+E21+E25+E27+E32+E23</f>
        <v>0</v>
      </c>
      <c r="F15" s="30">
        <f>F16+F18+F21+F25+F27+F32+F23</f>
        <v>521000</v>
      </c>
    </row>
    <row r="16" spans="1:6" ht="14.25" x14ac:dyDescent="0.2">
      <c r="A16" s="9" t="s">
        <v>13</v>
      </c>
      <c r="B16" s="17" t="s">
        <v>27</v>
      </c>
      <c r="C16" s="30">
        <f t="shared" si="0"/>
        <v>27000</v>
      </c>
      <c r="D16" s="30">
        <f>D17</f>
        <v>27000</v>
      </c>
      <c r="E16" s="30">
        <f>E17</f>
        <v>0</v>
      </c>
      <c r="F16" s="30">
        <f>F17</f>
        <v>0</v>
      </c>
    </row>
    <row r="17" spans="1:6" ht="15.75" x14ac:dyDescent="0.2">
      <c r="A17" s="11" t="s">
        <v>14</v>
      </c>
      <c r="B17" s="18" t="s">
        <v>18</v>
      </c>
      <c r="C17" s="31">
        <f t="shared" si="0"/>
        <v>27000</v>
      </c>
      <c r="D17" s="31">
        <v>27000</v>
      </c>
      <c r="E17" s="30"/>
      <c r="F17" s="30"/>
    </row>
    <row r="18" spans="1:6" ht="14.25" x14ac:dyDescent="0.2">
      <c r="A18" s="9" t="s">
        <v>19</v>
      </c>
      <c r="B18" s="17" t="s">
        <v>28</v>
      </c>
      <c r="C18" s="30">
        <f t="shared" si="0"/>
        <v>205000</v>
      </c>
      <c r="D18" s="30">
        <f>D19+D20</f>
        <v>20000</v>
      </c>
      <c r="E18" s="30">
        <f>E19+E20</f>
        <v>0</v>
      </c>
      <c r="F18" s="30">
        <f>F19+F20</f>
        <v>185000</v>
      </c>
    </row>
    <row r="19" spans="1:6" ht="15.75" x14ac:dyDescent="0.2">
      <c r="A19" s="11" t="s">
        <v>20</v>
      </c>
      <c r="B19" s="18" t="s">
        <v>18</v>
      </c>
      <c r="C19" s="31">
        <f t="shared" si="0"/>
        <v>20000</v>
      </c>
      <c r="D19" s="31">
        <v>20000</v>
      </c>
      <c r="E19" s="30"/>
      <c r="F19" s="30"/>
    </row>
    <row r="20" spans="1:6" ht="15.75" x14ac:dyDescent="0.25">
      <c r="A20" s="11" t="s">
        <v>90</v>
      </c>
      <c r="B20" s="26" t="s">
        <v>38</v>
      </c>
      <c r="C20" s="31">
        <f t="shared" si="0"/>
        <v>185000</v>
      </c>
      <c r="D20" s="31"/>
      <c r="E20" s="30"/>
      <c r="F20" s="31">
        <v>185000</v>
      </c>
    </row>
    <row r="21" spans="1:6" ht="14.25" x14ac:dyDescent="0.2">
      <c r="A21" s="9" t="s">
        <v>22</v>
      </c>
      <c r="B21" s="17" t="s">
        <v>17</v>
      </c>
      <c r="C21" s="30">
        <f t="shared" si="0"/>
        <v>471000</v>
      </c>
      <c r="D21" s="30">
        <f>D22</f>
        <v>135000</v>
      </c>
      <c r="E21" s="30"/>
      <c r="F21" s="30">
        <f>F22</f>
        <v>336000</v>
      </c>
    </row>
    <row r="22" spans="1:6" ht="15.75" x14ac:dyDescent="0.2">
      <c r="A22" s="11" t="s">
        <v>23</v>
      </c>
      <c r="B22" s="18" t="s">
        <v>18</v>
      </c>
      <c r="C22" s="31">
        <f t="shared" si="0"/>
        <v>471000</v>
      </c>
      <c r="D22" s="31">
        <v>135000</v>
      </c>
      <c r="E22" s="31"/>
      <c r="F22" s="31">
        <v>336000</v>
      </c>
    </row>
    <row r="23" spans="1:6" ht="14.25" x14ac:dyDescent="0.2">
      <c r="A23" s="9" t="s">
        <v>25</v>
      </c>
      <c r="B23" s="7" t="s">
        <v>83</v>
      </c>
      <c r="C23" s="30">
        <f t="shared" si="0"/>
        <v>42000</v>
      </c>
      <c r="D23" s="30">
        <f>D24</f>
        <v>42000</v>
      </c>
      <c r="E23" s="30"/>
      <c r="F23" s="47"/>
    </row>
    <row r="24" spans="1:6" ht="15.75" x14ac:dyDescent="0.2">
      <c r="A24" s="11" t="s">
        <v>26</v>
      </c>
      <c r="B24" s="18" t="s">
        <v>18</v>
      </c>
      <c r="C24" s="31">
        <f t="shared" si="0"/>
        <v>42000</v>
      </c>
      <c r="D24" s="31">
        <v>42000</v>
      </c>
      <c r="E24" s="31"/>
      <c r="F24" s="46"/>
    </row>
    <row r="25" spans="1:6" ht="14.25" x14ac:dyDescent="0.2">
      <c r="A25" s="9" t="s">
        <v>84</v>
      </c>
      <c r="B25" s="8" t="s">
        <v>10</v>
      </c>
      <c r="C25" s="30">
        <f t="shared" si="0"/>
        <v>70000</v>
      </c>
      <c r="D25" s="30">
        <f>D26</f>
        <v>70000</v>
      </c>
      <c r="E25" s="30">
        <f>E26</f>
        <v>0</v>
      </c>
      <c r="F25" s="30">
        <f>F26</f>
        <v>0</v>
      </c>
    </row>
    <row r="26" spans="1:6" ht="15.75" x14ac:dyDescent="0.2">
      <c r="A26" s="11" t="s">
        <v>85</v>
      </c>
      <c r="B26" s="18" t="s">
        <v>18</v>
      </c>
      <c r="C26" s="31">
        <f t="shared" si="0"/>
        <v>70000</v>
      </c>
      <c r="D26" s="31">
        <v>70000</v>
      </c>
      <c r="E26" s="31"/>
      <c r="F26" s="31"/>
    </row>
    <row r="27" spans="1:6" ht="14.25" x14ac:dyDescent="0.2">
      <c r="A27" s="9" t="s">
        <v>91</v>
      </c>
      <c r="B27" s="7" t="s">
        <v>21</v>
      </c>
      <c r="C27" s="30">
        <f t="shared" si="0"/>
        <v>-259000</v>
      </c>
      <c r="D27" s="30">
        <f>D28+D29</f>
        <v>-259000</v>
      </c>
      <c r="E27" s="30">
        <f>E28</f>
        <v>0</v>
      </c>
      <c r="F27" s="30">
        <f>F28</f>
        <v>0</v>
      </c>
    </row>
    <row r="28" spans="1:6" ht="15.75" x14ac:dyDescent="0.2">
      <c r="A28" s="11" t="s">
        <v>92</v>
      </c>
      <c r="B28" s="18" t="s">
        <v>18</v>
      </c>
      <c r="C28" s="31">
        <f t="shared" si="0"/>
        <v>-30000</v>
      </c>
      <c r="D28" s="31">
        <v>-30000</v>
      </c>
      <c r="E28" s="31"/>
      <c r="F28" s="31"/>
    </row>
    <row r="29" spans="1:6" ht="31.5" x14ac:dyDescent="0.2">
      <c r="A29" s="11" t="s">
        <v>93</v>
      </c>
      <c r="B29" s="18" t="s">
        <v>29</v>
      </c>
      <c r="C29" s="31">
        <f t="shared" si="0"/>
        <v>-229000</v>
      </c>
      <c r="D29" s="31">
        <f>D30+D31</f>
        <v>-229000</v>
      </c>
      <c r="E29" s="31">
        <f>E30+E31</f>
        <v>0</v>
      </c>
      <c r="F29" s="31">
        <f>F30+F31</f>
        <v>0</v>
      </c>
    </row>
    <row r="30" spans="1:6" ht="15.75" x14ac:dyDescent="0.2">
      <c r="A30" s="11" t="s">
        <v>94</v>
      </c>
      <c r="B30" s="18" t="s">
        <v>30</v>
      </c>
      <c r="C30" s="31">
        <f t="shared" si="0"/>
        <v>-220200</v>
      </c>
      <c r="D30" s="31">
        <v>-220200</v>
      </c>
      <c r="E30" s="31"/>
      <c r="F30" s="31"/>
    </row>
    <row r="31" spans="1:6" ht="24" x14ac:dyDescent="0.2">
      <c r="A31" s="11" t="s">
        <v>95</v>
      </c>
      <c r="B31" s="18" t="s">
        <v>31</v>
      </c>
      <c r="C31" s="31">
        <f t="shared" si="0"/>
        <v>-8800</v>
      </c>
      <c r="D31" s="31">
        <v>-8800</v>
      </c>
      <c r="E31" s="31"/>
      <c r="F31" s="31"/>
    </row>
    <row r="32" spans="1:6" ht="14.25" x14ac:dyDescent="0.2">
      <c r="A32" s="9" t="s">
        <v>96</v>
      </c>
      <c r="B32" s="7" t="s">
        <v>24</v>
      </c>
      <c r="C32" s="30">
        <f t="shared" si="0"/>
        <v>-40000</v>
      </c>
      <c r="D32" s="30">
        <f>D33</f>
        <v>-40000</v>
      </c>
      <c r="E32" s="30">
        <f>E33</f>
        <v>0</v>
      </c>
      <c r="F32" s="30">
        <f>F33</f>
        <v>0</v>
      </c>
    </row>
    <row r="33" spans="1:6" ht="15.75" x14ac:dyDescent="0.2">
      <c r="A33" s="11" t="s">
        <v>97</v>
      </c>
      <c r="B33" s="18" t="s">
        <v>18</v>
      </c>
      <c r="C33" s="31">
        <f t="shared" si="0"/>
        <v>-40000</v>
      </c>
      <c r="D33" s="31">
        <v>-40000</v>
      </c>
      <c r="E33" s="31"/>
      <c r="F33" s="31"/>
    </row>
    <row r="34" spans="1:6" ht="15.75" x14ac:dyDescent="0.2">
      <c r="A34" s="22" t="s">
        <v>56</v>
      </c>
      <c r="B34" s="21" t="s">
        <v>10</v>
      </c>
      <c r="C34" s="30">
        <f t="shared" si="0"/>
        <v>62000</v>
      </c>
      <c r="D34" s="30">
        <f>D35+D53+D62</f>
        <v>31000</v>
      </c>
      <c r="E34" s="30">
        <f>E35+E53+E62</f>
        <v>23400</v>
      </c>
      <c r="F34" s="30">
        <f>F35+F53+F62</f>
        <v>31000</v>
      </c>
    </row>
    <row r="35" spans="1:6" ht="28.5" x14ac:dyDescent="0.2">
      <c r="A35" s="44" t="s">
        <v>12</v>
      </c>
      <c r="B35" s="7" t="s">
        <v>40</v>
      </c>
      <c r="C35" s="45">
        <f t="shared" si="0"/>
        <v>31000</v>
      </c>
      <c r="D35" s="45">
        <f>D36+D37+D38+D39+D40+D41+D42+D43+D44+D45+D46+D47+D48+D49+D50+D51+D52</f>
        <v>31000</v>
      </c>
      <c r="E35" s="45">
        <f>E36+E37+E38+E39+E40+E41+E42+E43+E44+E45+E46+E47+E48+E49+E50+E51+E52</f>
        <v>23400</v>
      </c>
      <c r="F35" s="45">
        <f>F36+F37+F38+F39+F40+F41+F42+F43+F44+F45+F46+F47+F48+F49+F50+F51+F52</f>
        <v>0</v>
      </c>
    </row>
    <row r="36" spans="1:6" ht="15.75" x14ac:dyDescent="0.25">
      <c r="A36" s="11" t="s">
        <v>15</v>
      </c>
      <c r="B36" s="40" t="s">
        <v>41</v>
      </c>
      <c r="C36" s="31">
        <f t="shared" si="0"/>
        <v>2800</v>
      </c>
      <c r="D36" s="31">
        <v>2800</v>
      </c>
      <c r="E36" s="31">
        <v>2100</v>
      </c>
      <c r="F36" s="31"/>
    </row>
    <row r="37" spans="1:6" ht="15.75" x14ac:dyDescent="0.25">
      <c r="A37" s="11" t="s">
        <v>34</v>
      </c>
      <c r="B37" s="41" t="s">
        <v>42</v>
      </c>
      <c r="C37" s="31">
        <f t="shared" si="0"/>
        <v>3100</v>
      </c>
      <c r="D37" s="31">
        <v>3100</v>
      </c>
      <c r="E37" s="31">
        <v>2400</v>
      </c>
      <c r="F37" s="31"/>
    </row>
    <row r="38" spans="1:6" ht="15.75" x14ac:dyDescent="0.25">
      <c r="A38" s="11" t="s">
        <v>35</v>
      </c>
      <c r="B38" s="41" t="s">
        <v>43</v>
      </c>
      <c r="C38" s="31">
        <f t="shared" si="0"/>
        <v>2800</v>
      </c>
      <c r="D38" s="31">
        <v>2800</v>
      </c>
      <c r="E38" s="31">
        <v>2100</v>
      </c>
      <c r="F38" s="31"/>
    </row>
    <row r="39" spans="1:6" ht="15.75" x14ac:dyDescent="0.25">
      <c r="A39" s="11" t="s">
        <v>59</v>
      </c>
      <c r="B39" s="41" t="s">
        <v>44</v>
      </c>
      <c r="C39" s="31">
        <f t="shared" si="0"/>
        <v>2800</v>
      </c>
      <c r="D39" s="31">
        <v>2800</v>
      </c>
      <c r="E39" s="31">
        <v>2100</v>
      </c>
      <c r="F39" s="31"/>
    </row>
    <row r="40" spans="1:6" ht="15.75" x14ac:dyDescent="0.25">
      <c r="A40" s="11" t="s">
        <v>60</v>
      </c>
      <c r="B40" s="41" t="s">
        <v>45</v>
      </c>
      <c r="C40" s="31">
        <f t="shared" si="0"/>
        <v>2800</v>
      </c>
      <c r="D40" s="31">
        <v>2800</v>
      </c>
      <c r="E40" s="31">
        <v>2100</v>
      </c>
      <c r="F40" s="31"/>
    </row>
    <row r="41" spans="1:6" ht="15.75" x14ac:dyDescent="0.25">
      <c r="A41" s="11" t="s">
        <v>61</v>
      </c>
      <c r="B41" s="41" t="s">
        <v>46</v>
      </c>
      <c r="C41" s="31">
        <f t="shared" si="0"/>
        <v>2000</v>
      </c>
      <c r="D41" s="31">
        <v>2000</v>
      </c>
      <c r="E41" s="31">
        <v>1500</v>
      </c>
      <c r="F41" s="31"/>
    </row>
    <row r="42" spans="1:6" ht="15.75" x14ac:dyDescent="0.25">
      <c r="A42" s="11" t="s">
        <v>62</v>
      </c>
      <c r="B42" s="41" t="s">
        <v>47</v>
      </c>
      <c r="C42" s="31">
        <f t="shared" si="0"/>
        <v>2000</v>
      </c>
      <c r="D42" s="31">
        <v>2000</v>
      </c>
      <c r="E42" s="31">
        <v>1500</v>
      </c>
      <c r="F42" s="31"/>
    </row>
    <row r="43" spans="1:6" ht="15.75" x14ac:dyDescent="0.25">
      <c r="A43" s="11" t="s">
        <v>63</v>
      </c>
      <c r="B43" s="41" t="s">
        <v>48</v>
      </c>
      <c r="C43" s="31">
        <f t="shared" si="0"/>
        <v>1300</v>
      </c>
      <c r="D43" s="31">
        <v>1300</v>
      </c>
      <c r="E43" s="31">
        <v>1000</v>
      </c>
      <c r="F43" s="31"/>
    </row>
    <row r="44" spans="1:6" ht="15.75" x14ac:dyDescent="0.25">
      <c r="A44" s="11" t="s">
        <v>64</v>
      </c>
      <c r="B44" s="41" t="s">
        <v>49</v>
      </c>
      <c r="C44" s="31">
        <f t="shared" si="0"/>
        <v>1300</v>
      </c>
      <c r="D44" s="31">
        <v>1300</v>
      </c>
      <c r="E44" s="31">
        <v>1000</v>
      </c>
      <c r="F44" s="31"/>
    </row>
    <row r="45" spans="1:6" ht="15.75" x14ac:dyDescent="0.25">
      <c r="A45" s="11" t="s">
        <v>65</v>
      </c>
      <c r="B45" s="41" t="s">
        <v>50</v>
      </c>
      <c r="C45" s="31">
        <f t="shared" si="0"/>
        <v>2000</v>
      </c>
      <c r="D45" s="31">
        <v>2000</v>
      </c>
      <c r="E45" s="31">
        <v>1500</v>
      </c>
      <c r="F45" s="31"/>
    </row>
    <row r="46" spans="1:6" ht="15.75" x14ac:dyDescent="0.25">
      <c r="A46" s="11" t="s">
        <v>66</v>
      </c>
      <c r="B46" s="41" t="s">
        <v>51</v>
      </c>
      <c r="C46" s="31">
        <f t="shared" si="0"/>
        <v>1300</v>
      </c>
      <c r="D46" s="31">
        <v>1300</v>
      </c>
      <c r="E46" s="31">
        <v>1000</v>
      </c>
      <c r="F46" s="31"/>
    </row>
    <row r="47" spans="1:6" ht="15.75" x14ac:dyDescent="0.25">
      <c r="A47" s="11" t="s">
        <v>67</v>
      </c>
      <c r="B47" s="41" t="s">
        <v>52</v>
      </c>
      <c r="C47" s="31">
        <f t="shared" si="0"/>
        <v>400</v>
      </c>
      <c r="D47" s="31">
        <v>400</v>
      </c>
      <c r="E47" s="31">
        <v>300</v>
      </c>
      <c r="F47" s="31"/>
    </row>
    <row r="48" spans="1:6" ht="15.75" x14ac:dyDescent="0.25">
      <c r="A48" s="11" t="s">
        <v>68</v>
      </c>
      <c r="B48" s="41" t="s">
        <v>39</v>
      </c>
      <c r="C48" s="31">
        <f t="shared" si="0"/>
        <v>700</v>
      </c>
      <c r="D48" s="31">
        <v>700</v>
      </c>
      <c r="E48" s="31">
        <v>500</v>
      </c>
      <c r="F48" s="31"/>
    </row>
    <row r="49" spans="1:6" ht="15.75" x14ac:dyDescent="0.25">
      <c r="A49" s="11" t="s">
        <v>69</v>
      </c>
      <c r="B49" s="42" t="s">
        <v>55</v>
      </c>
      <c r="C49" s="31">
        <f t="shared" si="0"/>
        <v>1300</v>
      </c>
      <c r="D49" s="31">
        <v>1300</v>
      </c>
      <c r="E49" s="31">
        <v>1000</v>
      </c>
      <c r="F49" s="31"/>
    </row>
    <row r="50" spans="1:6" ht="15.75" x14ac:dyDescent="0.25">
      <c r="A50" s="11" t="s">
        <v>70</v>
      </c>
      <c r="B50" s="41" t="s">
        <v>53</v>
      </c>
      <c r="C50" s="31">
        <f t="shared" si="0"/>
        <v>700</v>
      </c>
      <c r="D50" s="31">
        <v>700</v>
      </c>
      <c r="E50" s="31">
        <v>500</v>
      </c>
      <c r="F50" s="31"/>
    </row>
    <row r="51" spans="1:6" ht="15.75" x14ac:dyDescent="0.25">
      <c r="A51" s="11" t="s">
        <v>71</v>
      </c>
      <c r="B51" s="41" t="s">
        <v>54</v>
      </c>
      <c r="C51" s="31">
        <f t="shared" si="0"/>
        <v>900</v>
      </c>
      <c r="D51" s="31">
        <v>900</v>
      </c>
      <c r="E51" s="31">
        <v>700</v>
      </c>
      <c r="F51" s="31"/>
    </row>
    <row r="52" spans="1:6" ht="31.9" customHeight="1" x14ac:dyDescent="0.25">
      <c r="A52" s="11" t="s">
        <v>72</v>
      </c>
      <c r="B52" s="43" t="s">
        <v>98</v>
      </c>
      <c r="C52" s="31">
        <f t="shared" si="0"/>
        <v>2800</v>
      </c>
      <c r="D52" s="31">
        <v>2800</v>
      </c>
      <c r="E52" s="31">
        <v>2100</v>
      </c>
      <c r="F52" s="31"/>
    </row>
    <row r="53" spans="1:6" ht="28.5" x14ac:dyDescent="0.2">
      <c r="A53" s="44" t="s">
        <v>57</v>
      </c>
      <c r="B53" s="7" t="s">
        <v>58</v>
      </c>
      <c r="C53" s="45">
        <f t="shared" si="0"/>
        <v>0</v>
      </c>
      <c r="D53" s="45">
        <f>D54+D58</f>
        <v>0</v>
      </c>
      <c r="E53" s="45">
        <f>E54+E58</f>
        <v>0</v>
      </c>
      <c r="F53" s="45">
        <f>F54+F58</f>
        <v>0</v>
      </c>
    </row>
    <row r="54" spans="1:6" ht="15" x14ac:dyDescent="0.2">
      <c r="A54" s="50" t="s">
        <v>73</v>
      </c>
      <c r="B54" s="8" t="s">
        <v>11</v>
      </c>
      <c r="C54" s="45">
        <f t="shared" si="0"/>
        <v>-143358</v>
      </c>
      <c r="D54" s="45">
        <f>D55+D56+D57</f>
        <v>-143358</v>
      </c>
      <c r="E54" s="45">
        <f>E55+E56+E57</f>
        <v>-87405</v>
      </c>
      <c r="F54" s="45">
        <f>F55+F56+F57</f>
        <v>0</v>
      </c>
    </row>
    <row r="55" spans="1:6" ht="15.75" x14ac:dyDescent="0.2">
      <c r="A55" s="23" t="s">
        <v>75</v>
      </c>
      <c r="B55" s="18" t="s">
        <v>18</v>
      </c>
      <c r="C55" s="31">
        <f t="shared" si="0"/>
        <v>-51197</v>
      </c>
      <c r="D55" s="31">
        <v>-51197</v>
      </c>
      <c r="E55" s="31">
        <v>-33789</v>
      </c>
      <c r="F55" s="30"/>
    </row>
    <row r="56" spans="1:6" ht="15.75" x14ac:dyDescent="0.2">
      <c r="A56" s="23" t="s">
        <v>76</v>
      </c>
      <c r="B56" s="18" t="s">
        <v>32</v>
      </c>
      <c r="C56" s="31">
        <f t="shared" si="0"/>
        <v>-73278</v>
      </c>
      <c r="D56" s="31">
        <v>-73278</v>
      </c>
      <c r="E56" s="31">
        <v>-53616</v>
      </c>
      <c r="F56" s="30"/>
    </row>
    <row r="57" spans="1:6" ht="15.75" x14ac:dyDescent="0.2">
      <c r="A57" s="23" t="s">
        <v>77</v>
      </c>
      <c r="B57" s="18" t="s">
        <v>33</v>
      </c>
      <c r="C57" s="31">
        <f t="shared" si="0"/>
        <v>-18883</v>
      </c>
      <c r="D57" s="31">
        <v>-18883</v>
      </c>
      <c r="E57" s="31"/>
      <c r="F57" s="30"/>
    </row>
    <row r="58" spans="1:6" ht="15" x14ac:dyDescent="0.2">
      <c r="A58" s="49" t="s">
        <v>74</v>
      </c>
      <c r="B58" s="7" t="s">
        <v>39</v>
      </c>
      <c r="C58" s="45">
        <f>D58+F58</f>
        <v>143358</v>
      </c>
      <c r="D58" s="45">
        <f>D59+D60+D61</f>
        <v>143358</v>
      </c>
      <c r="E58" s="45">
        <f>E59+E60+E61</f>
        <v>87405</v>
      </c>
      <c r="F58" s="45">
        <f>F59+F60+F61</f>
        <v>0</v>
      </c>
    </row>
    <row r="59" spans="1:6" ht="15.75" x14ac:dyDescent="0.2">
      <c r="A59" s="23" t="s">
        <v>78</v>
      </c>
      <c r="B59" s="18" t="s">
        <v>18</v>
      </c>
      <c r="C59" s="31">
        <f>D59+F59</f>
        <v>51197</v>
      </c>
      <c r="D59" s="31">
        <v>51197</v>
      </c>
      <c r="E59" s="31">
        <v>33789</v>
      </c>
      <c r="F59" s="30"/>
    </row>
    <row r="60" spans="1:6" ht="15.75" x14ac:dyDescent="0.2">
      <c r="A60" s="23" t="s">
        <v>79</v>
      </c>
      <c r="B60" s="18" t="s">
        <v>32</v>
      </c>
      <c r="C60" s="31">
        <f t="shared" si="0"/>
        <v>73278</v>
      </c>
      <c r="D60" s="31">
        <v>73278</v>
      </c>
      <c r="E60" s="31">
        <v>53616</v>
      </c>
      <c r="F60" s="32"/>
    </row>
    <row r="61" spans="1:6" ht="15.75" x14ac:dyDescent="0.2">
      <c r="A61" s="23" t="s">
        <v>80</v>
      </c>
      <c r="B61" s="18" t="s">
        <v>33</v>
      </c>
      <c r="C61" s="31">
        <f t="shared" si="0"/>
        <v>18883</v>
      </c>
      <c r="D61" s="31">
        <v>18883</v>
      </c>
      <c r="E61" s="31"/>
      <c r="F61" s="30"/>
    </row>
    <row r="62" spans="1:6" ht="14.25" x14ac:dyDescent="0.2">
      <c r="A62" s="51" t="s">
        <v>86</v>
      </c>
      <c r="B62" s="7" t="s">
        <v>87</v>
      </c>
      <c r="C62" s="30">
        <f t="shared" si="0"/>
        <v>31000</v>
      </c>
      <c r="D62" s="30">
        <f>D63</f>
        <v>0</v>
      </c>
      <c r="E62" s="30">
        <f>E63</f>
        <v>0</v>
      </c>
      <c r="F62" s="30">
        <f>F63</f>
        <v>31000</v>
      </c>
    </row>
    <row r="63" spans="1:6" ht="15.75" x14ac:dyDescent="0.2">
      <c r="A63" s="23" t="s">
        <v>89</v>
      </c>
      <c r="B63" s="18" t="s">
        <v>88</v>
      </c>
      <c r="C63" s="31">
        <f t="shared" si="0"/>
        <v>31000</v>
      </c>
      <c r="D63" s="31"/>
      <c r="E63" s="31"/>
      <c r="F63" s="31">
        <v>31000</v>
      </c>
    </row>
    <row r="64" spans="1:6" ht="15.75" x14ac:dyDescent="0.25">
      <c r="A64" s="52" t="s">
        <v>99</v>
      </c>
      <c r="B64" s="21" t="s">
        <v>100</v>
      </c>
      <c r="C64" s="45">
        <f t="shared" si="0"/>
        <v>7000</v>
      </c>
      <c r="D64" s="45">
        <f t="shared" ref="D64:F65" si="1">D65</f>
        <v>0</v>
      </c>
      <c r="E64" s="45">
        <f t="shared" si="1"/>
        <v>0</v>
      </c>
      <c r="F64" s="45">
        <f t="shared" si="1"/>
        <v>7000</v>
      </c>
    </row>
    <row r="65" spans="1:9" ht="15" x14ac:dyDescent="0.2">
      <c r="A65" s="51" t="s">
        <v>101</v>
      </c>
      <c r="B65" s="7" t="s">
        <v>83</v>
      </c>
      <c r="C65" s="45">
        <f t="shared" si="0"/>
        <v>7000</v>
      </c>
      <c r="D65" s="45">
        <f t="shared" si="1"/>
        <v>0</v>
      </c>
      <c r="E65" s="45">
        <f t="shared" si="1"/>
        <v>0</v>
      </c>
      <c r="F65" s="45">
        <f t="shared" si="1"/>
        <v>7000</v>
      </c>
    </row>
    <row r="66" spans="1:9" ht="15.75" x14ac:dyDescent="0.2">
      <c r="A66" s="23" t="s">
        <v>102</v>
      </c>
      <c r="B66" s="18" t="s">
        <v>18</v>
      </c>
      <c r="C66" s="31">
        <f t="shared" si="0"/>
        <v>7000</v>
      </c>
      <c r="D66" s="31"/>
      <c r="E66" s="31"/>
      <c r="F66" s="31">
        <v>7000</v>
      </c>
    </row>
    <row r="67" spans="1:9" ht="15" customHeight="1" x14ac:dyDescent="0.2">
      <c r="A67" s="10"/>
      <c r="B67" s="13" t="s">
        <v>0</v>
      </c>
      <c r="C67" s="33">
        <f t="shared" si="0"/>
        <v>585000</v>
      </c>
      <c r="D67" s="33">
        <f>D15+D34+D64</f>
        <v>26000</v>
      </c>
      <c r="E67" s="33">
        <f>E15+E34+E64</f>
        <v>23400</v>
      </c>
      <c r="F67" s="33">
        <f>F15+F34+F64</f>
        <v>559000</v>
      </c>
    </row>
    <row r="68" spans="1:9" ht="14.45" customHeight="1" x14ac:dyDescent="0.2">
      <c r="A68" s="19"/>
      <c r="B68" s="28" t="s">
        <v>36</v>
      </c>
      <c r="C68" s="29"/>
      <c r="D68" s="19"/>
      <c r="E68" s="19"/>
      <c r="F68" s="19"/>
    </row>
    <row r="69" spans="1:9" ht="13.9" customHeight="1" x14ac:dyDescent="0.2">
      <c r="A69" s="27"/>
      <c r="B69" s="18" t="s">
        <v>18</v>
      </c>
      <c r="C69" s="34">
        <f t="shared" si="0"/>
        <v>598000</v>
      </c>
      <c r="D69" s="35">
        <f>D17+D19+D22+D26+D28+D33+D55+D59+D24+D63+D66</f>
        <v>224000</v>
      </c>
      <c r="E69" s="35">
        <f>E17+E19+E22+E26+E28+E33+E55+E59+E24+E63+E66</f>
        <v>0</v>
      </c>
      <c r="F69" s="35">
        <f>F17+F19+F22+F26+F28+F33+F55+F59+F24+F63+F66</f>
        <v>374000</v>
      </c>
    </row>
    <row r="70" spans="1:9" ht="13.5" customHeight="1" x14ac:dyDescent="0.2">
      <c r="A70" s="25"/>
      <c r="B70" s="18" t="s">
        <v>37</v>
      </c>
      <c r="C70" s="36">
        <f t="shared" si="0"/>
        <v>-229000</v>
      </c>
      <c r="D70" s="37">
        <f>D29</f>
        <v>-229000</v>
      </c>
      <c r="E70" s="37">
        <f>E29</f>
        <v>0</v>
      </c>
      <c r="F70" s="37">
        <f>F29</f>
        <v>0</v>
      </c>
    </row>
    <row r="71" spans="1:9" ht="13.5" customHeight="1" x14ac:dyDescent="0.25">
      <c r="A71" s="25"/>
      <c r="B71" s="26" t="s">
        <v>81</v>
      </c>
      <c r="C71" s="36">
        <f t="shared" si="0"/>
        <v>31000</v>
      </c>
      <c r="D71" s="37">
        <f>D35</f>
        <v>31000</v>
      </c>
      <c r="E71" s="37">
        <f>E35</f>
        <v>23400</v>
      </c>
      <c r="F71" s="37">
        <f>F35</f>
        <v>0</v>
      </c>
    </row>
    <row r="72" spans="1:9" ht="13.5" customHeight="1" x14ac:dyDescent="0.25">
      <c r="A72" s="25"/>
      <c r="B72" s="26" t="s">
        <v>38</v>
      </c>
      <c r="C72" s="36">
        <f t="shared" si="0"/>
        <v>185000</v>
      </c>
      <c r="D72" s="37">
        <f>D20</f>
        <v>0</v>
      </c>
      <c r="E72" s="37">
        <f>E20</f>
        <v>0</v>
      </c>
      <c r="F72" s="37">
        <f>F20</f>
        <v>185000</v>
      </c>
    </row>
    <row r="73" spans="1:9" ht="13.5" customHeight="1" x14ac:dyDescent="0.2">
      <c r="B73" s="39"/>
      <c r="C73" s="39"/>
      <c r="D73" s="39"/>
      <c r="E73" s="39"/>
    </row>
    <row r="74" spans="1:9" ht="13.5" customHeight="1" x14ac:dyDescent="0.2">
      <c r="B74" s="38"/>
      <c r="C74" s="38"/>
      <c r="D74" s="38"/>
      <c r="E74" s="38"/>
    </row>
    <row r="78" spans="1:9" x14ac:dyDescent="0.2">
      <c r="I78" s="14"/>
    </row>
  </sheetData>
  <mergeCells count="7">
    <mergeCell ref="A9:A13"/>
    <mergeCell ref="B9:B13"/>
    <mergeCell ref="C9:C13"/>
    <mergeCell ref="D10:E10"/>
    <mergeCell ref="F10:F13"/>
    <mergeCell ref="D11:D13"/>
    <mergeCell ref="E11:E13"/>
  </mergeCells>
  <pageMargins left="0.74803149606299213" right="0.15748031496062992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2014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BiudzSk</dc:creator>
  <cp:lastModifiedBy>user</cp:lastModifiedBy>
  <cp:lastPrinted>2014-08-21T13:27:46Z</cp:lastPrinted>
  <dcterms:created xsi:type="dcterms:W3CDTF">2006-11-21T07:32:28Z</dcterms:created>
  <dcterms:modified xsi:type="dcterms:W3CDTF">2014-08-28T13:06:21Z</dcterms:modified>
</cp:coreProperties>
</file>