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upiklis.kretinga.lt\ruf$\simona.baubliene\Desktop\Turtas\Patikėjimas\Kilnojamas turtas\Švietimo įstaigoms\pirmokų krepšelis 2026\"/>
    </mc:Choice>
  </mc:AlternateContent>
  <xr:revisionPtr revIDLastSave="0" documentId="13_ncr:1_{87491AE3-1F8C-40CB-847B-4B2858D22AA2}" xr6:coauthVersionLast="47" xr6:coauthVersionMax="47" xr10:uidLastSave="{00000000-0000-0000-0000-000000000000}"/>
  <bookViews>
    <workbookView xWindow="1530" yWindow="3945" windowWidth="28800" windowHeight="15345" xr2:uid="{D6EF59C7-EE51-45BD-A734-57E0403B1FE9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1" l="1"/>
  <c r="M16" i="1"/>
  <c r="M15" i="1"/>
  <c r="M14" i="1"/>
  <c r="M13" i="1"/>
  <c r="M12" i="1"/>
  <c r="M11" i="1"/>
  <c r="M10" i="1"/>
  <c r="M9" i="1"/>
  <c r="M8" i="1"/>
  <c r="M7" i="1"/>
  <c r="M6" i="1"/>
  <c r="K18" i="1"/>
  <c r="E18" i="1"/>
  <c r="G18" i="1"/>
  <c r="I18" i="1"/>
  <c r="C18" i="1"/>
  <c r="M18" i="1" l="1"/>
</calcChain>
</file>

<file path=xl/sharedStrings.xml><?xml version="1.0" encoding="utf-8"?>
<sst xmlns="http://schemas.openxmlformats.org/spreadsheetml/2006/main" count="38" uniqueCount="38">
  <si>
    <t>Kretingos rajono Darbėnų gimnazija</t>
  </si>
  <si>
    <t>Kretingos r. Vydmantų gimnazija</t>
  </si>
  <si>
    <t>Kretingos rajono Salantų gimnazija</t>
  </si>
  <si>
    <t>Kretingos Marijono Daujoto progimnazija</t>
  </si>
  <si>
    <t>Kretingos Simono Daukanto progimnazija</t>
  </si>
  <si>
    <t>Kretingos Marijos Tiškevičiūtės mokykla</t>
  </si>
  <si>
    <t>Kretingos rajono Jokūbavo Aleksandro Stulginskio mokykla-daugiafunkcis centras</t>
  </si>
  <si>
    <t>Kretingos rajono Kartenos mokykla-daugiafunkcis centras</t>
  </si>
  <si>
    <t>Kretingos rajono Kurmaičių pradinė mokykla</t>
  </si>
  <si>
    <t>Kretingos mokykla-darželis „Žibutė“</t>
  </si>
  <si>
    <t>Viešoji įstaiga Pranciškonų gimnazija</t>
  </si>
  <si>
    <t>Matematikos pratybos (trys dalys), vnt.</t>
  </si>
  <si>
    <t>Matematikos pratybų vieno komplekto kaina, Eur</t>
  </si>
  <si>
    <t>Lietuvių kalbos pratybos (trys dalys), vnt.</t>
  </si>
  <si>
    <t>Lietuvių kalbos pratybų vieno komplekto kaina, Eur</t>
  </si>
  <si>
    <t>Gamtamoksliniam ugdymui pratybos (dvi dalys), vnt.</t>
  </si>
  <si>
    <t>Gamtamoksliniam ugdymui pratybų vieno komplekto kaina, Eur</t>
  </si>
  <si>
    <t>Kanceliarinės dėžutės su Kretingos logotipu, vnt.</t>
  </si>
  <si>
    <t>Kanceliarinės dėžutės su Kretingos logotipu vieneto kaina, Eur</t>
  </si>
  <si>
    <t>Sveikinimas pirmokui, vnt.</t>
  </si>
  <si>
    <t>Sveikinimo pirmokui vieneto kaina, Eur</t>
  </si>
  <si>
    <t>Viso perduodamo turto vertė pagal mokyklas, Eur</t>
  </si>
  <si>
    <t>Eil. Nr.</t>
  </si>
  <si>
    <t>Trumpalaikio materialiojo turto pavadinimas ir vieneto kaina, Eur</t>
  </si>
  <si>
    <t>Mokyklos pavadinimas</t>
  </si>
  <si>
    <t xml:space="preserve">Kretingos rajono savivaldybės tarybos  2026 m. rugpjūčio     d. sprendimo Nr. T2-      priedas                          </t>
  </si>
  <si>
    <t>PERDUODAMO TRUMPALAIKIO MATERIALIOJO TURTO KRETINGOS RAJONO ŠVIETIMO ĮSTAIGOMS SĄRAŠAS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</si>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</sst>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wrapText="1" shrinkToFit="1"/>
    </xf>
    <xf numFmtId="0" fontId="0" fillId="0" borderId="3" xfId="0" applyBorder="1" applyAlignment="1">
      <alignment wrapText="1" shrinkToFit="1"/>
    </xf>
    <xf numFmtId="0" fontId="1" fillId="0" borderId="1" xfId="0" applyFont="1" applyBorder="1" applyAlignment="1">
      <alignment horizontal="center" wrapText="1" shrinkToFi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AA04-C33E-42E8-871E-55014CB51D79}">
  <sheetPr>
    <pageSetUpPr fitToPage="1"/>
  </sheetPr>
  <dimension ref="A1:M18"/>
  <sheetViews>
    <sheetView tabSelected="1" topLeftCell="A5" zoomScale="145" zoomScaleNormal="145" workbookViewId="0">
      <selection activeCell="A4" sqref="A4:A5"/>
    </sheetView>
  </sheetViews>
  <sheetFormatPr defaultRowHeight="15" x14ac:dyDescent="0.25"/>
  <cols>
    <col min="1" max="1" width="5.42578125" customWidth="1"/>
    <col min="2" max="2" width="40.7109375" customWidth="1"/>
    <col min="9" max="9" width="10.140625" customWidth="1"/>
    <col min="13" max="13" width="13.42578125" customWidth="1"/>
  </cols>
  <sheetData>
    <row r="1" spans="1:13" ht="48" customHeight="1" x14ac:dyDescent="0.25">
      <c r="B1" s="1"/>
      <c r="C1" s="1"/>
      <c r="D1" s="1"/>
      <c r="E1" s="1"/>
      <c r="F1" s="1"/>
      <c r="G1" s="1"/>
      <c r="H1" s="1"/>
      <c r="I1" s="1"/>
      <c r="J1" s="10" t="s">
        <v>25</v>
      </c>
      <c r="K1" s="11"/>
      <c r="L1" s="11"/>
      <c r="M1" s="11"/>
    </row>
    <row r="2" spans="1:13" ht="15.75" x14ac:dyDescent="0.25">
      <c r="B2" s="2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6" t="s">
        <v>22</v>
      </c>
      <c r="B4" s="9" t="s">
        <v>24</v>
      </c>
      <c r="C4" s="9" t="s">
        <v>23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11.75" customHeight="1" x14ac:dyDescent="0.25">
      <c r="A5" s="16"/>
      <c r="B5" s="9"/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6" t="s">
        <v>21</v>
      </c>
    </row>
    <row r="6" spans="1:13" x14ac:dyDescent="0.25">
      <c r="A6" s="3" t="s">
        <v>27</v>
      </c>
      <c r="B6" s="3" t="s">
        <v>0</v>
      </c>
      <c r="C6" s="3">
        <v>30</v>
      </c>
      <c r="D6" s="3">
        <v>14.37</v>
      </c>
      <c r="E6" s="3">
        <v>30</v>
      </c>
      <c r="F6" s="3">
        <v>14.37</v>
      </c>
      <c r="G6" s="3">
        <v>30</v>
      </c>
      <c r="H6" s="3">
        <v>10.82</v>
      </c>
      <c r="I6" s="3">
        <v>30</v>
      </c>
      <c r="J6" s="3">
        <v>3.5249999999999999</v>
      </c>
      <c r="K6" s="3">
        <v>30</v>
      </c>
      <c r="L6" s="3">
        <v>0.56999999999999995</v>
      </c>
      <c r="M6" s="4">
        <f>ROUND(C6*D6+E6*F6+G6*H6+I6*J6+K6*L6,2)+0.01</f>
        <v>1309.6600000000001</v>
      </c>
    </row>
    <row r="7" spans="1:13" x14ac:dyDescent="0.25">
      <c r="A7" s="3" t="s">
        <v>28</v>
      </c>
      <c r="B7" s="3" t="s">
        <v>1</v>
      </c>
      <c r="C7" s="3">
        <v>21</v>
      </c>
      <c r="D7" s="3">
        <v>14.37</v>
      </c>
      <c r="E7" s="3">
        <v>21</v>
      </c>
      <c r="F7" s="3">
        <v>14.37</v>
      </c>
      <c r="G7" s="3">
        <v>21</v>
      </c>
      <c r="H7" s="3">
        <v>10.74</v>
      </c>
      <c r="I7" s="3">
        <v>21</v>
      </c>
      <c r="J7" s="3">
        <v>3.5249999999999999</v>
      </c>
      <c r="K7" s="3">
        <v>21</v>
      </c>
      <c r="L7" s="3">
        <v>0.56999999999999995</v>
      </c>
      <c r="M7" s="8">
        <f>ROUND(C7*D7+E7*F7+G7*H7+I7*J7+K7*L7,2)</f>
        <v>915.08</v>
      </c>
    </row>
    <row r="8" spans="1:13" x14ac:dyDescent="0.25">
      <c r="A8" s="3" t="s">
        <v>29</v>
      </c>
      <c r="B8" s="3" t="s">
        <v>2</v>
      </c>
      <c r="C8" s="3">
        <v>33</v>
      </c>
      <c r="D8" s="3">
        <v>14.25</v>
      </c>
      <c r="E8" s="3">
        <v>33</v>
      </c>
      <c r="F8" s="3">
        <v>14.25</v>
      </c>
      <c r="G8" s="3">
        <v>33</v>
      </c>
      <c r="H8" s="3">
        <v>10.82</v>
      </c>
      <c r="I8" s="3">
        <v>33</v>
      </c>
      <c r="J8" s="3">
        <v>3.5249999999999999</v>
      </c>
      <c r="K8" s="3">
        <v>33</v>
      </c>
      <c r="L8" s="3">
        <v>0.56999999999999995</v>
      </c>
      <c r="M8" s="8">
        <f>ROUND(C8*D8+E8*F8+G8*H8+I8*J8+K8*L8,2)+0.01</f>
        <v>1432.71</v>
      </c>
    </row>
    <row r="9" spans="1:13" x14ac:dyDescent="0.25">
      <c r="A9" s="3" t="s">
        <v>30</v>
      </c>
      <c r="B9" s="7" t="s">
        <v>3</v>
      </c>
      <c r="C9" s="3">
        <v>105</v>
      </c>
      <c r="D9" s="3">
        <v>14.37</v>
      </c>
      <c r="E9" s="3">
        <v>105</v>
      </c>
      <c r="F9" s="3">
        <v>14.37</v>
      </c>
      <c r="G9" s="3">
        <v>105</v>
      </c>
      <c r="H9" s="3">
        <v>10.74</v>
      </c>
      <c r="I9" s="3">
        <v>105</v>
      </c>
      <c r="J9" s="3">
        <v>3.5249999999999999</v>
      </c>
      <c r="K9" s="3">
        <v>105</v>
      </c>
      <c r="L9" s="3">
        <v>0.56999999999999995</v>
      </c>
      <c r="M9" s="8">
        <f>ROUND(C9*D9+E9*F9+G9*H9+I9*J9+K9*L9,2)+0.04</f>
        <v>4575.42</v>
      </c>
    </row>
    <row r="10" spans="1:13" x14ac:dyDescent="0.25">
      <c r="A10" s="3" t="s">
        <v>31</v>
      </c>
      <c r="B10" s="3" t="s">
        <v>4</v>
      </c>
      <c r="C10" s="3">
        <v>42</v>
      </c>
      <c r="D10" s="3">
        <v>14.37</v>
      </c>
      <c r="E10" s="3">
        <v>42</v>
      </c>
      <c r="F10" s="3">
        <v>14.37</v>
      </c>
      <c r="G10" s="3">
        <v>42</v>
      </c>
      <c r="H10" s="3">
        <v>10.74</v>
      </c>
      <c r="I10" s="3">
        <v>42</v>
      </c>
      <c r="J10" s="3">
        <v>3.5249999999999999</v>
      </c>
      <c r="K10" s="3">
        <v>42</v>
      </c>
      <c r="L10" s="3">
        <v>0.56999999999999995</v>
      </c>
      <c r="M10" s="4">
        <f>ROUND(C10*D10+E10*F10+G10*H10+I10*J10+K10*L10,2)+0.02</f>
        <v>1830.17</v>
      </c>
    </row>
    <row r="11" spans="1:13" x14ac:dyDescent="0.25">
      <c r="A11" s="3" t="s">
        <v>32</v>
      </c>
      <c r="B11" s="3" t="s">
        <v>5</v>
      </c>
      <c r="C11" s="3">
        <v>34</v>
      </c>
      <c r="D11" s="3">
        <v>14.37</v>
      </c>
      <c r="E11" s="3">
        <v>34</v>
      </c>
      <c r="F11" s="3">
        <v>14.37</v>
      </c>
      <c r="G11" s="3">
        <v>34</v>
      </c>
      <c r="H11" s="3">
        <v>10.82</v>
      </c>
      <c r="I11" s="3">
        <v>34</v>
      </c>
      <c r="J11" s="3">
        <v>3.5249999999999999</v>
      </c>
      <c r="K11" s="3">
        <v>34</v>
      </c>
      <c r="L11" s="3">
        <v>0.56999999999999995</v>
      </c>
      <c r="M11" s="4">
        <f>ROUND(C11*D11+E11*F11+G11*H11+I11*J11+K11*L11,2)+0.02</f>
        <v>1484.29</v>
      </c>
    </row>
    <row r="12" spans="1:13" ht="30" x14ac:dyDescent="0.25">
      <c r="A12" s="3" t="s">
        <v>33</v>
      </c>
      <c r="B12" s="7" t="s">
        <v>6</v>
      </c>
      <c r="C12" s="3">
        <v>13</v>
      </c>
      <c r="D12" s="3">
        <v>14.37</v>
      </c>
      <c r="E12" s="3">
        <v>13</v>
      </c>
      <c r="F12" s="3">
        <v>14.37</v>
      </c>
      <c r="G12" s="3">
        <v>13</v>
      </c>
      <c r="H12" s="3">
        <v>10.74</v>
      </c>
      <c r="I12" s="3">
        <v>13</v>
      </c>
      <c r="J12" s="3">
        <v>3.5249999999999999</v>
      </c>
      <c r="K12" s="3">
        <v>13</v>
      </c>
      <c r="L12" s="3">
        <v>0.56999999999999995</v>
      </c>
      <c r="M12" s="8">
        <f>ROUND(C12*D12+E12*F12+G12*H12+I12*J12+K12*L12,2)</f>
        <v>566.48</v>
      </c>
    </row>
    <row r="13" spans="1:13" x14ac:dyDescent="0.25">
      <c r="A13" s="14" t="s">
        <v>34</v>
      </c>
      <c r="B13" s="12" t="s">
        <v>7</v>
      </c>
      <c r="C13" s="3">
        <v>16</v>
      </c>
      <c r="D13" s="3">
        <v>14.37</v>
      </c>
      <c r="E13" s="3">
        <v>16</v>
      </c>
      <c r="F13" s="3">
        <v>14.37</v>
      </c>
      <c r="G13" s="3">
        <v>16</v>
      </c>
      <c r="H13" s="3">
        <v>10.74</v>
      </c>
      <c r="I13" s="3">
        <v>7</v>
      </c>
      <c r="J13" s="3">
        <v>3.5249999999999999</v>
      </c>
      <c r="K13" s="3">
        <v>7</v>
      </c>
      <c r="L13" s="3">
        <v>0.56999999999999995</v>
      </c>
      <c r="M13" s="8">
        <f>ROUND(C13*D13+E13*F13+G13*H13+I13*J13+K13*L13,2)-0.01</f>
        <v>660.34</v>
      </c>
    </row>
    <row r="14" spans="1:13" x14ac:dyDescent="0.25">
      <c r="A14" s="15"/>
      <c r="B14" s="13"/>
      <c r="C14" s="3">
        <v>3</v>
      </c>
      <c r="D14" s="3">
        <v>14.91</v>
      </c>
      <c r="E14" s="3">
        <v>3</v>
      </c>
      <c r="F14" s="3">
        <v>14.91</v>
      </c>
      <c r="G14" s="3">
        <v>3</v>
      </c>
      <c r="H14" s="3">
        <v>11.14</v>
      </c>
      <c r="I14" s="3">
        <v>12</v>
      </c>
      <c r="J14" s="3">
        <v>3.3130000000000002</v>
      </c>
      <c r="K14" s="3">
        <v>12</v>
      </c>
      <c r="L14" s="3">
        <v>0.54700000000000004</v>
      </c>
      <c r="M14" s="8">
        <f>ROUND(C14*D14+E14*F14+G14*H14+I14*J14+K14*L14,2)+0.01</f>
        <v>169.20999999999998</v>
      </c>
    </row>
    <row r="15" spans="1:13" x14ac:dyDescent="0.25">
      <c r="A15" s="3" t="s">
        <v>35</v>
      </c>
      <c r="B15" s="7" t="s">
        <v>8</v>
      </c>
      <c r="C15" s="3">
        <v>10</v>
      </c>
      <c r="D15" s="3">
        <v>14.37</v>
      </c>
      <c r="E15" s="3">
        <v>10</v>
      </c>
      <c r="F15" s="3">
        <v>14.37</v>
      </c>
      <c r="G15" s="3">
        <v>10</v>
      </c>
      <c r="H15" s="3">
        <v>10.74</v>
      </c>
      <c r="I15" s="3">
        <v>10</v>
      </c>
      <c r="J15" s="3">
        <v>3.5249999999999999</v>
      </c>
      <c r="K15" s="3">
        <v>10</v>
      </c>
      <c r="L15" s="3">
        <v>0.56999999999999995</v>
      </c>
      <c r="M15" s="4">
        <f>ROUND(C15*D15+E15*F15+G15*H15+I15*J15+K15*L15,2)</f>
        <v>435.75</v>
      </c>
    </row>
    <row r="16" spans="1:13" x14ac:dyDescent="0.25">
      <c r="A16" s="3" t="s">
        <v>36</v>
      </c>
      <c r="B16" s="7" t="s">
        <v>9</v>
      </c>
      <c r="C16" s="3">
        <v>20</v>
      </c>
      <c r="D16" s="3">
        <v>14.37</v>
      </c>
      <c r="E16" s="3">
        <v>20</v>
      </c>
      <c r="F16" s="3">
        <v>14.37</v>
      </c>
      <c r="G16" s="3">
        <v>20</v>
      </c>
      <c r="H16" s="3">
        <v>10.74</v>
      </c>
      <c r="I16" s="3">
        <v>20</v>
      </c>
      <c r="J16" s="3">
        <v>3.5249999999999999</v>
      </c>
      <c r="K16" s="3">
        <v>20</v>
      </c>
      <c r="L16" s="3">
        <v>0.56999999999999995</v>
      </c>
      <c r="M16" s="8">
        <f>ROUND(C16*D16+E16*F16+G16*H16+I16*J16+K16*L16,2)+0.01</f>
        <v>871.51</v>
      </c>
    </row>
    <row r="17" spans="1:13" x14ac:dyDescent="0.25">
      <c r="A17" s="3" t="s">
        <v>37</v>
      </c>
      <c r="B17" s="7" t="s">
        <v>10</v>
      </c>
      <c r="C17" s="3">
        <v>88</v>
      </c>
      <c r="D17" s="3">
        <v>14.37</v>
      </c>
      <c r="E17" s="3">
        <v>88</v>
      </c>
      <c r="F17" s="3">
        <v>14.37</v>
      </c>
      <c r="G17" s="3">
        <v>88</v>
      </c>
      <c r="H17" s="3">
        <v>10.74</v>
      </c>
      <c r="I17" s="3">
        <v>88</v>
      </c>
      <c r="J17" s="3">
        <v>3.5249999999999999</v>
      </c>
      <c r="K17" s="3">
        <v>88</v>
      </c>
      <c r="L17" s="3">
        <v>0.56999999999999995</v>
      </c>
      <c r="M17" s="4">
        <f>ROUND(C17*D17+E17*F17+G17*H17+I17*J17+K17*L17,2)+0.03</f>
        <v>3834.63</v>
      </c>
    </row>
    <row r="18" spans="1:13" x14ac:dyDescent="0.25">
      <c r="A18" s="3"/>
      <c r="B18" s="3"/>
      <c r="C18" s="4">
        <f>SUM(C6:C17)</f>
        <v>415</v>
      </c>
      <c r="D18" s="4"/>
      <c r="E18" s="4">
        <f t="shared" ref="E18:K18" si="0">SUM(E6:E17)</f>
        <v>415</v>
      </c>
      <c r="F18" s="4"/>
      <c r="G18" s="4">
        <f t="shared" si="0"/>
        <v>415</v>
      </c>
      <c r="H18" s="4"/>
      <c r="I18" s="4">
        <f t="shared" si="0"/>
        <v>415</v>
      </c>
      <c r="J18" s="4"/>
      <c r="K18" s="4">
        <f t="shared" si="0"/>
        <v>415</v>
      </c>
      <c r="L18" s="4"/>
      <c r="M18" s="8">
        <f>ROUND(SUM(M6:M17),2)</f>
        <v>18085.25</v>
      </c>
    </row>
  </sheetData>
  <mergeCells count="6">
    <mergeCell ref="B13:B14"/>
    <mergeCell ref="A13:A14"/>
    <mergeCell ref="C4:M4"/>
    <mergeCell ref="A4:A5"/>
    <mergeCell ref="B4:B5"/>
    <mergeCell ref="J1:M1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Sonata Petravičienė</dc:creator>
  <cp:lastModifiedBy>Simona Baublienė</cp:lastModifiedBy>
  <cp:lastPrinted>2026-08-18T10:08:56Z</cp:lastPrinted>
  <dcterms:created xsi:type="dcterms:W3CDTF">2026-08-18T07:00:16Z</dcterms:created>
  <dcterms:modified xsi:type="dcterms:W3CDTF">2026-08-18T13:34:36Z</dcterms:modified>
</cp:coreProperties>
</file>