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aupiklis.kretinga.lt\ruf$\Jolanta.Mickeviciene\Desktop\Regionas\PP funkcinė zona\TSP FZ keitimas\"/>
    </mc:Choice>
  </mc:AlternateContent>
  <xr:revisionPtr revIDLastSave="0" documentId="13_ncr:1_{CB632D32-2459-44C4-87C5-D8E2C0E6FC12}" xr6:coauthVersionLast="47" xr6:coauthVersionMax="47" xr10:uidLastSave="{00000000-0000-0000-0000-000000000000}"/>
  <bookViews>
    <workbookView xWindow="4290" yWindow="4290" windowWidth="28800" windowHeight="15285"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8" i="1" l="1"/>
  <c r="I68" i="1"/>
  <c r="J39" i="1" l="1"/>
  <c r="H35" i="1"/>
  <c r="H16" i="1"/>
  <c r="H46" i="1" l="1"/>
  <c r="H14" i="1"/>
  <c r="J77" i="1" l="1"/>
  <c r="H19" i="1" l="1"/>
  <c r="H48" i="1" l="1"/>
  <c r="H23" i="1" l="1"/>
  <c r="J80" i="1" l="1"/>
  <c r="H77" i="1"/>
  <c r="H25" i="1" l="1"/>
  <c r="H60" i="1" l="1"/>
  <c r="H57" i="1"/>
  <c r="H54" i="1"/>
  <c r="J28" i="1" l="1"/>
  <c r="J81" i="1" l="1"/>
  <c r="H51" i="1"/>
  <c r="H68" i="1"/>
  <c r="H75" i="1"/>
  <c r="H71" i="1"/>
</calcChain>
</file>

<file path=xl/sharedStrings.xml><?xml version="1.0" encoding="utf-8"?>
<sst xmlns="http://schemas.openxmlformats.org/spreadsheetml/2006/main" count="378" uniqueCount="209">
  <si>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</si>
  <si>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</si>
  <si>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</si>
  <si>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</si>
  <si>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</si>
  <si>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</si>
  <si>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</si>
  <si>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</si>
  <si>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</si>
  <si>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</si>
  <si>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</si>
  <si>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</si>
  <si>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</si>
  <si>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</si>
  <si>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</si>
  <si>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</si>
  <si>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</si>
  <si>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</si>
  <si>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</si>
  <si>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</si>
  <si>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</si>
  <si>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</si>
  <si>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</si>
  <si>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</si>
  <si>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</si>
  <si>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</si>
  <si>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</si>
  <si>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</si>
  <si>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</si>
  <si>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</si>
  <si>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</si>
  <si>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</si>
  <si>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</si>
  <si>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</si>
  <si>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</si>
  <si>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</si>
  <si>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</si>
  <si>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</si>
  <si>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</si>
  <si>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</si>
  <si>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</si>
  <si>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</si>
  <si>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</si>
  <si>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</si>
  <si>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</si>
  <si>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</si>
  <si>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</si>
  <si>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</si>
  <si>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</si>
  <si>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</si>
  <si>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</si>
  <si>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</si>
  <si>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</si>
  <si>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</si>
  <si>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</si>
  <si>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</si>
  <si>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</si>
  <si>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</si>
  <si>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</si>
  <si>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</si>
  <si>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</si>
  <si>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</si>
  <si>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</si>
  <si>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</si>
  <si>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</si>
  <si>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</si>
  <si>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</si>
  <si>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</si>
  <si>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</si>
  <si>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</si>
  <si>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</si>
  <si>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</si>
  <si>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</si>
  <si>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</si>
  <si>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</si>
  <si>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</si>
  <si>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</si>
  <si>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</si>
  <si>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</si>
  <si>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</si>
  <si>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</si>
  <si>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</si>
  <si>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</si>
  <si>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</si>
  <si>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</si>
  <si>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</si>
  <si>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</si>
  <si>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</si>
  <si>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</si>
  <si>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</si>
  <si>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</si>
  <si>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</si>
  <si>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</si>
  <si>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</si>
  <si>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</si>
  <si>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</si>
  <si>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</si>
  <si>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</si>
  <si>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</si>
  <si>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</si>
  <si>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</si>
  <si>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</si>
  <si>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</si>
  <si>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</si>
  <si>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</si>
  <si>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</si>
  <si>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</si>
  <si>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</si>
  <si>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</si>
  <si>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</si>
  <si>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</si>
  <si>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</si>
  <si>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</si>
  <si>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</si>
  <si>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</si>
  <si>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</si>
  <si>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</si>
  <si>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</si>
  <si>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</si>
  <si>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</si>
  <si>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</si>
  <si>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</si>
  <si>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</si>
  <si>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</si>
  <si>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</si>
  <si>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</si>
  <si>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</si>
  <si>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</si>
  <si>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</si>
  <si>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</si>
  <si>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</si>
  <si>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</si>
  <si>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r>
      <rPr>
        <strike/>
        <sz val="11"/>
        <rFont val="Times New Roman"/>
        <family val="1"/>
        <charset val="186"/>
      </rPr>
      <t xml:space="preserve">2024 m. IV ketv.
</t>
    </r>
    <r>
      <rPr>
        <b/>
        <sz val="11"/>
        <rFont val="Times New Roman"/>
        <family val="1"/>
        <charset val="186"/>
      </rPr>
      <t>2025 m. II ketv.</t>
    </r>
  </si>
  <si>
    <r>
      <t xml:space="preserve">2024 m. III ketv.
</t>
    </r>
    <r>
      <rPr>
        <b/>
        <sz val="11"/>
        <rFont val="Times New Roman"/>
        <family val="1"/>
        <charset val="186"/>
      </rPr>
      <t>2025 m. II ketv.</t>
    </r>
  </si>
  <si>
    <r>
      <rPr>
        <strike/>
        <sz val="11"/>
        <rFont val="Times New Roman"/>
        <family val="1"/>
        <charset val="186"/>
      </rPr>
      <t>2025 m. III ketv.</t>
    </r>
    <r>
      <rPr>
        <sz val="11"/>
        <rFont val="Times New Roman"/>
        <family val="1"/>
      </rPr>
      <t xml:space="preserve">
</t>
    </r>
    <r>
      <rPr>
        <b/>
        <sz val="11"/>
        <rFont val="Times New Roman"/>
        <family val="1"/>
        <charset val="186"/>
      </rPr>
      <t>2025 m. IV ketv.</t>
    </r>
  </si>
  <si>
    <r>
      <rPr>
        <strike/>
        <sz val="11"/>
        <rFont val="Times New Roman"/>
        <family val="1"/>
      </rPr>
      <t>906</t>
    </r>
    <r>
      <rPr>
        <b/>
        <sz val="11"/>
        <rFont val="Times New Roman"/>
        <family val="1"/>
      </rPr>
      <t xml:space="preserve">
544</t>
    </r>
  </si>
  <si>
    <r>
      <rPr>
        <strike/>
        <sz val="11"/>
        <rFont val="Times New Roman"/>
        <family val="1"/>
      </rPr>
      <t>0,09</t>
    </r>
    <r>
      <rPr>
        <sz val="11"/>
        <rFont val="Times New Roman"/>
        <family val="1"/>
      </rPr>
      <t xml:space="preserve">
</t>
    </r>
    <r>
      <rPr>
        <b/>
        <sz val="11"/>
        <rFont val="Times New Roman"/>
        <family val="1"/>
      </rPr>
      <t>0,0544</t>
    </r>
  </si>
  <si>
    <r>
      <t xml:space="preserve">2028 m. 
IV ketv.
</t>
    </r>
    <r>
      <rPr>
        <b/>
        <sz val="11"/>
        <rFont val="Times New Roman"/>
        <family val="1"/>
        <charset val="186"/>
      </rPr>
      <t>2029 m. I ketv.</t>
    </r>
  </si>
  <si>
    <r>
      <rPr>
        <strike/>
        <sz val="11"/>
        <rFont val="Times New Roman"/>
        <family val="1"/>
        <charset val="186"/>
      </rPr>
      <t xml:space="preserve">38 3813
</t>
    </r>
    <r>
      <rPr>
        <b/>
        <sz val="11"/>
        <rFont val="Times New Roman"/>
        <family val="1"/>
        <charset val="186"/>
      </rPr>
      <t>32 303</t>
    </r>
  </si>
  <si>
    <r>
      <rPr>
        <strike/>
        <sz val="11"/>
        <rFont val="Times New Roman"/>
        <family val="1"/>
        <charset val="186"/>
      </rPr>
      <t xml:space="preserve">44,26
</t>
    </r>
    <r>
      <rPr>
        <b/>
        <sz val="11"/>
        <rFont val="Times New Roman"/>
        <family val="1"/>
        <charset val="186"/>
      </rPr>
      <t>3,2303</t>
    </r>
  </si>
  <si>
    <r>
      <rPr>
        <strike/>
        <sz val="11"/>
        <rFont val="Times New Roman"/>
        <family val="1"/>
        <charset val="186"/>
      </rPr>
      <t>88 178</t>
    </r>
    <r>
      <rPr>
        <sz val="11"/>
        <rFont val="Times New Roman"/>
        <family val="1"/>
      </rPr>
      <t xml:space="preserve">
</t>
    </r>
    <r>
      <rPr>
        <b/>
        <sz val="11"/>
        <rFont val="Times New Roman"/>
        <family val="1"/>
        <charset val="186"/>
      </rPr>
      <t>70 417</t>
    </r>
  </si>
  <si>
    <r>
      <rPr>
        <strike/>
        <sz val="11"/>
        <rFont val="Times New Roman"/>
        <family val="1"/>
        <charset val="186"/>
      </rPr>
      <t>8,82</t>
    </r>
    <r>
      <rPr>
        <sz val="11"/>
        <rFont val="Times New Roman"/>
        <family val="1"/>
      </rPr>
      <t xml:space="preserve">
</t>
    </r>
    <r>
      <rPr>
        <b/>
        <sz val="11"/>
        <rFont val="Times New Roman"/>
        <family val="1"/>
        <charset val="186"/>
      </rPr>
      <t>7,04</t>
    </r>
  </si>
  <si>
    <r>
      <rPr>
        <strike/>
        <sz val="11"/>
        <rFont val="Times New Roman"/>
        <family val="1"/>
        <charset val="186"/>
      </rPr>
      <t>563 405</t>
    </r>
    <r>
      <rPr>
        <sz val="11"/>
        <rFont val="Times New Roman"/>
        <family val="1"/>
      </rPr>
      <t xml:space="preserve">
</t>
    </r>
    <r>
      <rPr>
        <b/>
        <sz val="11"/>
        <rFont val="Times New Roman"/>
        <family val="1"/>
        <charset val="186"/>
      </rPr>
      <t>107 605</t>
    </r>
  </si>
  <si>
    <r>
      <rPr>
        <strike/>
        <sz val="11"/>
        <rFont val="Times New Roman"/>
        <family val="1"/>
        <charset val="186"/>
      </rPr>
      <t>56,34</t>
    </r>
    <r>
      <rPr>
        <sz val="11"/>
        <rFont val="Times New Roman"/>
        <family val="1"/>
      </rPr>
      <t xml:space="preserve">
</t>
    </r>
    <r>
      <rPr>
        <b/>
        <sz val="11"/>
        <rFont val="Times New Roman"/>
        <family val="1"/>
        <charset val="186"/>
      </rPr>
      <t>10,7605</t>
    </r>
  </si>
  <si>
    <r>
      <rPr>
        <strike/>
        <sz val="11"/>
        <color theme="1"/>
        <rFont val="Times New Roman"/>
        <family val="1"/>
        <charset val="186"/>
      </rPr>
      <t xml:space="preserve">2024 m. IV ketv. </t>
    </r>
    <r>
      <rPr>
        <sz val="11"/>
        <color theme="1"/>
        <rFont val="Times New Roman"/>
        <family val="1"/>
      </rPr>
      <t xml:space="preserve">
</t>
    </r>
    <r>
      <rPr>
        <b/>
        <sz val="11"/>
        <color theme="1"/>
        <rFont val="Times New Roman"/>
        <family val="1"/>
        <charset val="186"/>
      </rPr>
      <t>2025 m. II ketv.</t>
    </r>
  </si>
  <si>
    <t xml:space="preserve">2 327
</t>
  </si>
  <si>
    <r>
      <rPr>
        <strike/>
        <sz val="11"/>
        <color theme="1"/>
        <rFont val="Times New Roman"/>
        <family val="1"/>
        <charset val="186"/>
      </rPr>
      <t>2025 m. I ketv.</t>
    </r>
    <r>
      <rPr>
        <sz val="11"/>
        <color theme="1"/>
        <rFont val="Times New Roman"/>
        <family val="1"/>
      </rPr>
      <t xml:space="preserve">
</t>
    </r>
    <r>
      <rPr>
        <b/>
        <sz val="11"/>
        <color theme="1"/>
        <rFont val="Times New Roman"/>
        <family val="1"/>
        <charset val="186"/>
      </rPr>
      <t>2026 m. I ketv.</t>
    </r>
  </si>
  <si>
    <r>
      <rPr>
        <strike/>
        <sz val="11"/>
        <color theme="1"/>
        <rFont val="Times New Roman"/>
        <family val="1"/>
        <charset val="186"/>
      </rPr>
      <t>2027 m. IV ketv.</t>
    </r>
    <r>
      <rPr>
        <sz val="11"/>
        <color theme="1"/>
        <rFont val="Times New Roman"/>
        <family val="1"/>
      </rPr>
      <t xml:space="preserve">
</t>
    </r>
    <r>
      <rPr>
        <b/>
        <sz val="11"/>
        <color theme="1"/>
        <rFont val="Times New Roman"/>
        <family val="1"/>
        <charset val="186"/>
      </rPr>
      <t>2028 m. IV ketv.</t>
    </r>
  </si>
  <si>
    <r>
      <rPr>
        <strike/>
        <sz val="11"/>
        <rFont val="Times New Roman"/>
        <family val="1"/>
        <charset val="186"/>
      </rPr>
      <t xml:space="preserve">2025 m. II ketv. </t>
    </r>
    <r>
      <rPr>
        <sz val="11"/>
        <rFont val="Times New Roman"/>
        <family val="1"/>
      </rPr>
      <t xml:space="preserve">
</t>
    </r>
    <r>
      <rPr>
        <b/>
        <sz val="11"/>
        <rFont val="Times New Roman"/>
        <family val="1"/>
        <charset val="186"/>
      </rPr>
      <t>2026 m. III ketv.</t>
    </r>
  </si>
  <si>
    <r>
      <rPr>
        <strike/>
        <sz val="11"/>
        <rFont val="Times New Roman"/>
        <family val="1"/>
        <charset val="186"/>
      </rPr>
      <t>2027 m. IV ketv.</t>
    </r>
    <r>
      <rPr>
        <sz val="11"/>
        <rFont val="Times New Roman"/>
        <family val="1"/>
      </rPr>
      <t xml:space="preserve">
</t>
    </r>
    <r>
      <rPr>
        <b/>
        <sz val="11"/>
        <rFont val="Times New Roman"/>
        <family val="1"/>
        <charset val="186"/>
      </rPr>
      <t>2029 m. III ketv.</t>
    </r>
  </si>
  <si>
    <r>
      <rPr>
        <strike/>
        <sz val="11"/>
        <color theme="1"/>
        <rFont val="Times New Roman"/>
        <family val="1"/>
        <charset val="186"/>
      </rPr>
      <t>103 951</t>
    </r>
    <r>
      <rPr>
        <sz val="11"/>
        <color theme="1"/>
        <rFont val="Times New Roman"/>
        <family val="1"/>
      </rPr>
      <t xml:space="preserve">
</t>
    </r>
    <r>
      <rPr>
        <b/>
        <sz val="11"/>
        <color theme="1"/>
        <rFont val="Times New Roman"/>
        <family val="1"/>
        <charset val="186"/>
      </rPr>
      <t>34 200</t>
    </r>
  </si>
  <si>
    <r>
      <rPr>
        <strike/>
        <sz val="11"/>
        <rFont val="Times New Roman"/>
        <family val="1"/>
        <charset val="186"/>
      </rPr>
      <t>10,4</t>
    </r>
    <r>
      <rPr>
        <sz val="11"/>
        <rFont val="Times New Roman"/>
        <family val="1"/>
      </rPr>
      <t xml:space="preserve">
</t>
    </r>
    <r>
      <rPr>
        <b/>
        <sz val="11"/>
        <rFont val="Times New Roman"/>
        <family val="1"/>
        <charset val="186"/>
      </rPr>
      <t>3,42</t>
    </r>
  </si>
  <si>
    <r>
      <t xml:space="preserve">Pritaikyti Atmatos upę (gamtos objektas) lankymui:
</t>
    </r>
    <r>
      <rPr>
        <strike/>
        <sz val="11"/>
        <rFont val="Times New Roman"/>
        <family val="1"/>
        <charset val="186"/>
      </rPr>
      <t>1)</t>
    </r>
    <r>
      <rPr>
        <sz val="11"/>
        <rFont val="Times New Roman"/>
        <family val="1"/>
      </rPr>
      <t xml:space="preserve">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r>
    <r>
      <rPr>
        <strike/>
        <sz val="11"/>
        <rFont val="Times New Roman"/>
        <family val="1"/>
        <charset val="186"/>
      </rPr>
      <t>2) įrengti Uostadvaryje pėsčiųjų taką, mažosios architektūros elementus, apžvalgos aikšteles ir informacinę infrastruktūrą.</t>
    </r>
  </si>
  <si>
    <r>
      <rPr>
        <strike/>
        <sz val="11"/>
        <rFont val="Times New Roman"/>
        <family val="1"/>
        <charset val="186"/>
      </rPr>
      <t>112 010,29</t>
    </r>
    <r>
      <rPr>
        <sz val="11"/>
        <rFont val="Times New Roman"/>
        <family val="1"/>
      </rPr>
      <t xml:space="preserve">
</t>
    </r>
    <r>
      <rPr>
        <b/>
        <sz val="11"/>
        <rFont val="Times New Roman"/>
        <family val="1"/>
        <charset val="186"/>
      </rPr>
      <t>191 374,31</t>
    </r>
  </si>
  <si>
    <r>
      <rPr>
        <strike/>
        <sz val="11"/>
        <rFont val="Times New Roman"/>
        <family val="1"/>
        <charset val="186"/>
      </rPr>
      <t>132 600,34</t>
    </r>
    <r>
      <rPr>
        <sz val="11"/>
        <rFont val="Times New Roman"/>
        <family val="1"/>
      </rPr>
      <t xml:space="preserve">
</t>
    </r>
    <r>
      <rPr>
        <b/>
        <sz val="11"/>
        <rFont val="Times New Roman"/>
        <family val="1"/>
        <charset val="186"/>
      </rPr>
      <t>225 146,25</t>
    </r>
  </si>
  <si>
    <r>
      <rPr>
        <strike/>
        <sz val="11"/>
        <rFont val="Times New Roman"/>
        <family val="1"/>
        <charset val="186"/>
      </rPr>
      <t>20 590,05</t>
    </r>
    <r>
      <rPr>
        <sz val="11"/>
        <rFont val="Times New Roman"/>
        <family val="1"/>
      </rPr>
      <t xml:space="preserve">
</t>
    </r>
    <r>
      <rPr>
        <b/>
        <sz val="11"/>
        <rFont val="Times New Roman"/>
        <family val="1"/>
        <charset val="186"/>
      </rPr>
      <t>33 771,94</t>
    </r>
  </si>
  <si>
    <r>
      <t>1) Modernizuoti Skuodo autobusų stotį (objekto adresas: Vilniaus g. 34, Skuodas) ją pritaikant asmenims su negalia, įrengiant dengtą keleivių išlaipinimo peroną, informacinius stendus ir kitą reikalingą infrastruktūrą.
2)  </t>
    </r>
    <r>
      <rPr>
        <strike/>
        <sz val="11"/>
        <rFont val="Times New Roman"/>
        <family val="1"/>
        <charset val="186"/>
      </rPr>
      <t xml:space="preserve">Pritaikyti </t>
    </r>
    <r>
      <rPr>
        <sz val="11"/>
        <rFont val="Times New Roman"/>
        <family val="1"/>
      </rPr>
      <t xml:space="preserve">Ylakių, Mosėdžio, Barstyčių ir Lenkimų </t>
    </r>
    <r>
      <rPr>
        <strike/>
        <sz val="11"/>
        <rFont val="Times New Roman"/>
        <family val="1"/>
        <charset val="186"/>
      </rPr>
      <t xml:space="preserve">stoteles asmenims su negalia laikantis universalaus dizaino principų bei įrengti reikalingą informacinę infrastruktūrą. </t>
    </r>
    <r>
      <rPr>
        <b/>
        <sz val="11"/>
        <rFont val="Times New Roman"/>
        <family val="1"/>
        <charset val="186"/>
      </rPr>
      <t xml:space="preserve">autobusų stotelėse įrengti informacinę infrastruktūrą – interaktyvius informacinius stendus. </t>
    </r>
  </si>
  <si>
    <r>
      <rPr>
        <strike/>
        <sz val="11"/>
        <rFont val="Times New Roman"/>
        <family val="1"/>
        <charset val="186"/>
      </rPr>
      <t>180 000</t>
    </r>
    <r>
      <rPr>
        <sz val="11"/>
        <rFont val="Times New Roman"/>
        <family val="1"/>
      </rPr>
      <t xml:space="preserve">
</t>
    </r>
    <r>
      <rPr>
        <b/>
        <sz val="11"/>
        <rFont val="Times New Roman"/>
        <family val="1"/>
        <charset val="186"/>
      </rPr>
      <t>150 000</t>
    </r>
  </si>
  <si>
    <r>
      <rPr>
        <b/>
        <strike/>
        <sz val="11"/>
        <rFont val="Times New Roman"/>
        <family val="1"/>
        <charset val="186"/>
      </rPr>
      <t>15 523 548,86</t>
    </r>
    <r>
      <rPr>
        <b/>
        <sz val="11"/>
        <rFont val="Times New Roman"/>
        <family val="1"/>
      </rPr>
      <t xml:space="preserve">
15 616 094,77</t>
    </r>
  </si>
  <si>
    <r>
      <rPr>
        <b/>
        <strike/>
        <sz val="11"/>
        <rFont val="Times New Roman"/>
        <family val="1"/>
        <charset val="186"/>
      </rPr>
      <t>13 194 314,00</t>
    </r>
    <r>
      <rPr>
        <b/>
        <sz val="11"/>
        <rFont val="Times New Roman"/>
        <family val="1"/>
      </rPr>
      <t xml:space="preserve">
13 273 678,95</t>
    </r>
  </si>
  <si>
    <r>
      <rPr>
        <b/>
        <strike/>
        <sz val="11"/>
        <rFont val="Times New Roman"/>
        <family val="1"/>
        <charset val="186"/>
      </rPr>
      <t>2 329 233,93</t>
    </r>
    <r>
      <rPr>
        <b/>
        <sz val="11"/>
        <rFont val="Times New Roman"/>
        <family val="1"/>
      </rPr>
      <t xml:space="preserve">
2 342 415,82</t>
    </r>
  </si>
  <si>
    <r>
      <t xml:space="preserve">1) Įrengti ir pritaikyti potencialiems investuotojams 2 sklypus Skuodo miesto Statybininkų g. pramoninėje zonoje (objekto adresas: Statybininkų g. 10 ir Statybininkų g. 15A): įrengti įvažiavimus į sklypus (2 vnt., </t>
    </r>
    <r>
      <rPr>
        <strike/>
        <sz val="11"/>
        <rFont val="Times New Roman"/>
        <family val="1"/>
      </rPr>
      <t>kiekvieno įvažiavimo ilgis –      ~ 80 m</t>
    </r>
    <r>
      <rPr>
        <sz val="11"/>
        <rFont val="Times New Roman"/>
        <family val="1"/>
      </rPr>
      <t>), aikšteles, skirtas transporto priemonėms (~ 1000 kv. m), teritorijos apšvietimą, inžinerinius tinklus (vandentiekio, buitinių nuotekų,</t>
    </r>
    <r>
      <rPr>
        <strike/>
        <sz val="11"/>
        <rFont val="Times New Roman"/>
        <family val="1"/>
      </rPr>
      <t xml:space="preserve"> ilgis – ~ 1200 m</t>
    </r>
    <r>
      <rPr>
        <sz val="11"/>
        <rFont val="Times New Roman"/>
        <family val="1"/>
      </rPr>
      <t xml:space="preserve">; paviršinių nuotekų, </t>
    </r>
    <r>
      <rPr>
        <strike/>
        <sz val="11"/>
        <rFont val="Times New Roman"/>
        <family val="1"/>
      </rPr>
      <t>ilgis – ~ 400 m</t>
    </r>
    <r>
      <rPr>
        <sz val="11"/>
        <rFont val="Times New Roman"/>
        <family val="1"/>
      </rPr>
      <t>; elektros energijos tinklus,</t>
    </r>
    <r>
      <rPr>
        <strike/>
        <sz val="11"/>
        <rFont val="Times New Roman"/>
        <family val="1"/>
      </rPr>
      <t xml:space="preserve"> ilgis – ~ 500 m</t>
    </r>
    <r>
      <rPr>
        <sz val="11"/>
        <rFont val="Times New Roman"/>
        <family val="1"/>
      </rPr>
      <t xml:space="preserve">, ryšių tinklus, </t>
    </r>
    <r>
      <rPr>
        <strike/>
        <sz val="11"/>
        <rFont val="Times New Roman"/>
        <family val="1"/>
      </rPr>
      <t>ilgis – ~ 1200 m</t>
    </r>
    <r>
      <rPr>
        <sz val="11"/>
        <rFont val="Times New Roman"/>
        <family val="1"/>
      </rPr>
      <t xml:space="preserve">) </t>
    </r>
    <r>
      <rPr>
        <b/>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t>
    </r>
    <r>
      <rPr>
        <strike/>
        <sz val="11"/>
        <rFont val="Times New Roman"/>
        <family val="1"/>
      </rPr>
      <t xml:space="preserve"> (ilgis – ~ 120 m)</t>
    </r>
    <r>
      <rPr>
        <sz val="11"/>
        <rFont val="Times New Roman"/>
        <family val="1"/>
      </rPr>
      <t xml:space="preserve">, aikštelę transporto priemonėms, plotas – ~ 1000 kv. m), vandentiekio </t>
    </r>
    <r>
      <rPr>
        <strike/>
        <sz val="11"/>
        <rFont val="Times New Roman"/>
        <family val="1"/>
      </rPr>
      <t xml:space="preserve">(ilgis – ~ 150 m) </t>
    </r>
    <r>
      <rPr>
        <sz val="11"/>
        <rFont val="Times New Roman"/>
        <family val="1"/>
      </rPr>
      <t xml:space="preserve">ir buitinių nuotekų </t>
    </r>
    <r>
      <rPr>
        <strike/>
        <sz val="11"/>
        <rFont val="Times New Roman"/>
        <family val="1"/>
      </rPr>
      <t>(ilgis – ~ 150 m</t>
    </r>
    <r>
      <rPr>
        <sz val="11"/>
        <rFont val="Times New Roman"/>
        <family val="1"/>
      </rPr>
      <t xml:space="preserve">) tinklus, paviršinių nuotekų tinklus </t>
    </r>
    <r>
      <rPr>
        <strike/>
        <sz val="11"/>
        <rFont val="Times New Roman"/>
        <family val="1"/>
      </rPr>
      <t>(ilgis – ~ 330 m</t>
    </r>
    <r>
      <rPr>
        <sz val="11"/>
        <rFont val="Times New Roman"/>
        <family val="1"/>
      </rPr>
      <t xml:space="preserve">), elektros energijos </t>
    </r>
    <r>
      <rPr>
        <strike/>
        <sz val="11"/>
        <rFont val="Times New Roman"/>
        <family val="1"/>
      </rPr>
      <t>(ilgis – ~ 370 m</t>
    </r>
    <r>
      <rPr>
        <sz val="11"/>
        <rFont val="Times New Roman"/>
        <family val="1"/>
      </rPr>
      <t xml:space="preserve">) ir ryšių </t>
    </r>
    <r>
      <rPr>
        <strike/>
        <sz val="11"/>
        <rFont val="Times New Roman"/>
        <family val="1"/>
      </rPr>
      <t>(ilgis – ~ 250 m</t>
    </r>
    <r>
      <rPr>
        <sz val="11"/>
        <rFont val="Times New Roman"/>
        <family val="1"/>
      </rPr>
      <t xml:space="preserve">) tinklus, teritorijos apšvietimą bei poilsio zoną, </t>
    </r>
    <r>
      <rPr>
        <b/>
        <sz val="11"/>
        <rFont val="Times New Roman"/>
        <family val="1"/>
        <charset val="186"/>
      </rPr>
      <t>pastatyti apie 1300 kv. m. ploto gamybinės paskirties pastatą.</t>
    </r>
  </si>
  <si>
    <r>
      <rPr>
        <strike/>
        <sz val="11"/>
        <color theme="1"/>
        <rFont val="Times New Roman"/>
        <family val="1"/>
        <charset val="186"/>
      </rPr>
      <t xml:space="preserve">2025 m. III ketv. </t>
    </r>
    <r>
      <rPr>
        <sz val="11"/>
        <color theme="1"/>
        <rFont val="Times New Roman"/>
        <family val="1"/>
      </rPr>
      <t xml:space="preserve">
</t>
    </r>
    <r>
      <rPr>
        <b/>
        <sz val="11"/>
        <color theme="1"/>
        <rFont val="Times New Roman"/>
        <family val="1"/>
        <charset val="186"/>
      </rPr>
      <t>2025 m. IV ketv.</t>
    </r>
  </si>
  <si>
    <r>
      <rPr>
        <strike/>
        <sz val="11"/>
        <rFont val="Times New Roman"/>
        <family val="1"/>
        <charset val="186"/>
      </rPr>
      <t xml:space="preserve">2028 m. IV ketv. </t>
    </r>
    <r>
      <rPr>
        <sz val="11"/>
        <rFont val="Times New Roman"/>
        <family val="1"/>
      </rPr>
      <t xml:space="preserve">
</t>
    </r>
    <r>
      <rPr>
        <b/>
        <sz val="11"/>
        <rFont val="Times New Roman"/>
        <family val="1"/>
        <charset val="186"/>
      </rPr>
      <t xml:space="preserve">2029 m. III ketv. </t>
    </r>
  </si>
  <si>
    <r>
      <rPr>
        <strike/>
        <sz val="11"/>
        <rFont val="Times New Roman"/>
        <family val="1"/>
        <charset val="186"/>
      </rPr>
      <t>4 573 400,00</t>
    </r>
    <r>
      <rPr>
        <sz val="11"/>
        <rFont val="Times New Roman"/>
        <family val="1"/>
      </rPr>
      <t xml:space="preserve">
</t>
    </r>
    <r>
      <rPr>
        <b/>
        <sz val="11"/>
        <rFont val="Times New Roman"/>
        <family val="1"/>
        <charset val="186"/>
      </rPr>
      <t>4 573 425,00</t>
    </r>
  </si>
  <si>
    <r>
      <rPr>
        <strike/>
        <sz val="11"/>
        <rFont val="Times New Roman"/>
        <family val="1"/>
        <charset val="186"/>
      </rPr>
      <t xml:space="preserve">8,6
</t>
    </r>
    <r>
      <rPr>
        <b/>
        <sz val="11"/>
        <rFont val="Times New Roman"/>
        <family val="1"/>
        <charset val="186"/>
      </rPr>
      <t>2,58</t>
    </r>
  </si>
  <si>
    <r>
      <rPr>
        <strike/>
        <sz val="11"/>
        <color theme="1"/>
        <rFont val="Times New Roman"/>
        <family val="1"/>
        <charset val="186"/>
      </rPr>
      <t>2026 m. III ketv.</t>
    </r>
    <r>
      <rPr>
        <sz val="11"/>
        <color theme="1"/>
        <rFont val="Times New Roman"/>
        <family val="1"/>
      </rPr>
      <t xml:space="preserve">
</t>
    </r>
    <r>
      <rPr>
        <b/>
        <sz val="11"/>
        <color theme="1"/>
        <rFont val="Times New Roman"/>
        <family val="1"/>
        <charset val="186"/>
      </rPr>
      <t>2029 m. III ketv.</t>
    </r>
  </si>
  <si>
    <r>
      <rPr>
        <strike/>
        <sz val="11"/>
        <color theme="1"/>
        <rFont val="Times New Roman"/>
        <family val="1"/>
        <charset val="186"/>
      </rPr>
      <t>1 000 000,00</t>
    </r>
    <r>
      <rPr>
        <sz val="11"/>
        <color theme="1"/>
        <rFont val="Times New Roman"/>
        <family val="1"/>
      </rPr>
      <t xml:space="preserve">
</t>
    </r>
    <r>
      <rPr>
        <b/>
        <sz val="11"/>
        <color theme="1"/>
        <rFont val="Times New Roman"/>
        <family val="1"/>
        <charset val="186"/>
      </rPr>
      <t>906 570,92</t>
    </r>
  </si>
  <si>
    <r>
      <rPr>
        <strike/>
        <sz val="11"/>
        <color theme="1"/>
        <rFont val="Times New Roman"/>
        <family val="1"/>
        <charset val="186"/>
      </rPr>
      <t>850 000,00</t>
    </r>
    <r>
      <rPr>
        <sz val="11"/>
        <color theme="1"/>
        <rFont val="Times New Roman"/>
        <family val="1"/>
      </rPr>
      <t xml:space="preserve">
</t>
    </r>
    <r>
      <rPr>
        <b/>
        <sz val="11"/>
        <color theme="1"/>
        <rFont val="Times New Roman"/>
        <family val="1"/>
        <charset val="186"/>
      </rPr>
      <t>770 585,28</t>
    </r>
  </si>
  <si>
    <r>
      <rPr>
        <strike/>
        <sz val="11"/>
        <color theme="1"/>
        <rFont val="Times New Roman"/>
        <family val="1"/>
        <charset val="186"/>
      </rPr>
      <t>150 000,00</t>
    </r>
    <r>
      <rPr>
        <sz val="11"/>
        <color theme="1"/>
        <rFont val="Times New Roman"/>
        <family val="1"/>
      </rPr>
      <t xml:space="preserve">
</t>
    </r>
    <r>
      <rPr>
        <b/>
        <sz val="11"/>
        <color theme="1"/>
        <rFont val="Times New Roman"/>
        <family val="1"/>
        <charset val="186"/>
      </rPr>
      <t>135 985,64</t>
    </r>
  </si>
  <si>
    <r>
      <rPr>
        <b/>
        <strike/>
        <sz val="11"/>
        <color theme="1"/>
        <rFont val="Times New Roman"/>
        <family val="1"/>
        <charset val="186"/>
      </rPr>
      <t>7 867 793,21</t>
    </r>
    <r>
      <rPr>
        <b/>
        <sz val="11"/>
        <color theme="1"/>
        <rFont val="Times New Roman"/>
        <family val="1"/>
        <charset val="186"/>
      </rPr>
      <t xml:space="preserve">
7 788 403,49</t>
    </r>
    <r>
      <rPr>
        <b/>
        <sz val="11"/>
        <rFont val="Times New Roman"/>
        <family val="1"/>
      </rPr>
      <t xml:space="preserve">
</t>
    </r>
  </si>
  <si>
    <r>
      <rPr>
        <strike/>
        <sz val="11"/>
        <rFont val="Times New Roman"/>
        <family val="1"/>
        <charset val="186"/>
      </rPr>
      <t>1,2</t>
    </r>
    <r>
      <rPr>
        <sz val="11"/>
        <rFont val="Times New Roman"/>
        <family val="1"/>
      </rPr>
      <t xml:space="preserve">
</t>
    </r>
    <r>
      <rPr>
        <b/>
        <sz val="11"/>
        <rFont val="Times New Roman"/>
        <family val="1"/>
        <charset val="186"/>
      </rPr>
      <t>0,94</t>
    </r>
  </si>
  <si>
    <r>
      <rPr>
        <strike/>
        <sz val="11"/>
        <rFont val="Times New Roman"/>
        <family val="1"/>
        <charset val="186"/>
      </rPr>
      <t>89,5</t>
    </r>
    <r>
      <rPr>
        <sz val="11"/>
        <rFont val="Times New Roman"/>
        <family val="1"/>
      </rPr>
      <t xml:space="preserve">
</t>
    </r>
    <r>
      <rPr>
        <b/>
        <sz val="11"/>
        <rFont val="Times New Roman"/>
        <family val="1"/>
        <charset val="186"/>
      </rPr>
      <t>20,4</t>
    </r>
  </si>
  <si>
    <r>
      <rPr>
        <strike/>
        <sz val="11"/>
        <rFont val="Times New Roman"/>
        <family val="1"/>
        <charset val="186"/>
      </rPr>
      <t>8 000</t>
    </r>
    <r>
      <rPr>
        <sz val="11"/>
        <rFont val="Times New Roman"/>
        <family val="1"/>
      </rPr>
      <t xml:space="preserve">
</t>
    </r>
    <r>
      <rPr>
        <b/>
        <sz val="11"/>
        <rFont val="Times New Roman"/>
        <family val="1"/>
        <charset val="186"/>
      </rPr>
      <t>6 000</t>
    </r>
  </si>
  <si>
    <r>
      <rPr>
        <strike/>
        <sz val="11"/>
        <rFont val="Times New Roman"/>
        <family val="1"/>
        <charset val="186"/>
      </rPr>
      <t>2025 m. II ketv.</t>
    </r>
    <r>
      <rPr>
        <sz val="11"/>
        <rFont val="Times New Roman"/>
        <family val="1"/>
      </rPr>
      <t xml:space="preserve">
</t>
    </r>
    <r>
      <rPr>
        <b/>
        <sz val="11"/>
        <rFont val="Times New Roman"/>
        <family val="1"/>
        <charset val="186"/>
      </rPr>
      <t>2025 m. III ketv.</t>
    </r>
  </si>
  <si>
    <r>
      <rPr>
        <strike/>
        <sz val="11"/>
        <color theme="1"/>
        <rFont val="Times New Roman"/>
        <family val="1"/>
        <charset val="186"/>
      </rPr>
      <t>2025 m. I ketv.</t>
    </r>
    <r>
      <rPr>
        <sz val="11"/>
        <color theme="1"/>
        <rFont val="Times New Roman"/>
        <family val="1"/>
      </rPr>
      <t xml:space="preserve">
</t>
    </r>
    <r>
      <rPr>
        <b/>
        <sz val="11"/>
        <color theme="1"/>
        <rFont val="Times New Roman"/>
        <family val="1"/>
        <charset val="186"/>
      </rPr>
      <t>2025 m. IV ketv.</t>
    </r>
  </si>
  <si>
    <r>
      <t xml:space="preserve">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 – </t>
    </r>
    <r>
      <rPr>
        <strike/>
        <sz val="11"/>
        <rFont val="Times New Roman"/>
        <family val="1"/>
        <charset val="186"/>
      </rPr>
      <t>~ 1,2 km</t>
    </r>
    <r>
      <rPr>
        <sz val="11"/>
        <rFont val="Times New Roman"/>
        <family val="1"/>
      </rPr>
      <t xml:space="preserve"> </t>
    </r>
    <r>
      <rPr>
        <b/>
        <sz val="11"/>
        <rFont val="Times New Roman"/>
        <family val="1"/>
        <charset val="186"/>
      </rPr>
      <t>0,94 km</t>
    </r>
    <r>
      <rPr>
        <sz val="11"/>
        <rFont val="Times New Roman"/>
        <family val="1"/>
      </rPr>
      <t xml:space="preserve"> ), sutvarkant aplinką, įrengiant apšvietimą, informacinę infrastruktūrą, mažąją architektūrą, poilsio ir automobilių stovėjimo aikšteles.</t>
    </r>
  </si>
  <si>
    <r>
      <rPr>
        <strike/>
        <sz val="11"/>
        <rFont val="Times New Roman"/>
        <family val="1"/>
        <charset val="186"/>
      </rPr>
      <t>2 734 046,11</t>
    </r>
    <r>
      <rPr>
        <sz val="11"/>
        <rFont val="Times New Roman"/>
        <family val="1"/>
      </rPr>
      <t xml:space="preserve">
</t>
    </r>
    <r>
      <rPr>
        <b/>
        <sz val="11"/>
        <rFont val="Times New Roman"/>
        <family val="1"/>
        <charset val="186"/>
      </rPr>
      <t>2 734 071,81</t>
    </r>
  </si>
  <si>
    <r>
      <rPr>
        <strike/>
        <sz val="11"/>
        <rFont val="Times New Roman"/>
        <family val="1"/>
        <charset val="186"/>
      </rPr>
      <t>2025 m. I ketv.</t>
    </r>
    <r>
      <rPr>
        <sz val="11"/>
        <rFont val="Times New Roman"/>
        <family val="1"/>
      </rPr>
      <t xml:space="preserve">
</t>
    </r>
    <r>
      <rPr>
        <b/>
        <sz val="11"/>
        <rFont val="Times New Roman"/>
        <family val="1"/>
        <charset val="186"/>
      </rPr>
      <t>2025 m. IV ketv.</t>
    </r>
  </si>
  <si>
    <r>
      <rPr>
        <strike/>
        <sz val="11"/>
        <color theme="1"/>
        <rFont val="Times New Roman"/>
        <family val="1"/>
        <charset val="186"/>
      </rPr>
      <t>2027 m. I ketv.</t>
    </r>
    <r>
      <rPr>
        <sz val="11"/>
        <color theme="1"/>
        <rFont val="Times New Roman"/>
        <family val="1"/>
      </rPr>
      <t xml:space="preserve">
</t>
    </r>
    <r>
      <rPr>
        <b/>
        <sz val="11"/>
        <color theme="1"/>
        <rFont val="Times New Roman"/>
        <family val="1"/>
        <charset val="186"/>
      </rPr>
      <t xml:space="preserve">2028 m. III ketv. </t>
    </r>
  </si>
  <si>
    <r>
      <rPr>
        <strike/>
        <sz val="11"/>
        <color theme="1"/>
        <rFont val="Times New Roman"/>
        <family val="1"/>
        <charset val="186"/>
      </rPr>
      <t>2027 m. I</t>
    </r>
    <r>
      <rPr>
        <sz val="11"/>
        <color theme="1"/>
        <rFont val="Times New Roman"/>
        <family val="1"/>
      </rPr>
      <t xml:space="preserve">V ketv.
</t>
    </r>
    <r>
      <rPr>
        <b/>
        <sz val="11"/>
        <color theme="1"/>
        <rFont val="Times New Roman"/>
        <family val="1"/>
        <charset val="186"/>
      </rPr>
      <t>2028 m. IV ketv.</t>
    </r>
  </si>
  <si>
    <r>
      <t xml:space="preserve">2026 m. IV ketv.
</t>
    </r>
    <r>
      <rPr>
        <b/>
        <sz val="11"/>
        <rFont val="Times New Roman"/>
        <family val="1"/>
        <charset val="186"/>
      </rPr>
      <t>2029 m. III ketv</t>
    </r>
  </si>
  <si>
    <r>
      <rPr>
        <strike/>
        <sz val="11"/>
        <rFont val="Times New Roman"/>
        <family val="1"/>
        <charset val="186"/>
      </rPr>
      <t>807 100,00</t>
    </r>
    <r>
      <rPr>
        <sz val="11"/>
        <rFont val="Times New Roman"/>
        <family val="1"/>
      </rPr>
      <t xml:space="preserve">
</t>
    </r>
    <r>
      <rPr>
        <b/>
        <sz val="11"/>
        <rFont val="Times New Roman"/>
        <family val="1"/>
        <charset val="186"/>
      </rPr>
      <t>807 075,01</t>
    </r>
  </si>
  <si>
    <r>
      <rPr>
        <strike/>
        <sz val="11"/>
        <rFont val="Times New Roman"/>
        <family val="1"/>
        <charset val="186"/>
      </rPr>
      <t>5 380 500,00</t>
    </r>
    <r>
      <rPr>
        <sz val="11"/>
        <rFont val="Times New Roman"/>
        <family val="1"/>
      </rPr>
      <t xml:space="preserve">
</t>
    </r>
    <r>
      <rPr>
        <b/>
        <sz val="11"/>
        <rFont val="Times New Roman"/>
        <family val="1"/>
        <charset val="186"/>
      </rPr>
      <t>5 380 500,01</t>
    </r>
  </si>
  <si>
    <r>
      <t xml:space="preserve">1) Įrengti bendradarbystės erdvę – vaisių ir daržovių lofilizavimo cechą (objekto adresas: Mosėdžio g. 43, Daukšių k., Skuodo r.).
2) Įrengti bendradarbystės erdvę, skirtą tautodailininkams (objekto adresas: Mosėdžio mstl., Kęstučio g., Skuodo r.).
</t>
    </r>
    <r>
      <rPr>
        <b/>
        <sz val="11"/>
        <color theme="1"/>
        <rFont val="Times New Roman"/>
        <family val="1"/>
        <charset val="186"/>
      </rPr>
      <t>Rekonstruoti pastatą, esantį Salantų g. 3, Mosėdžio mstl., Skuodo r., pritaikyti jį verslumo kompetencijų ugdymo centro bei bendradarbystės erdvės veikloms.</t>
    </r>
  </si>
  <si>
    <r>
      <rPr>
        <b/>
        <strike/>
        <sz val="11"/>
        <rFont val="Times New Roman"/>
        <family val="1"/>
        <charset val="186"/>
      </rPr>
      <t>1 388 463,51</t>
    </r>
    <r>
      <rPr>
        <b/>
        <sz val="11"/>
        <rFont val="Times New Roman"/>
        <family val="1"/>
      </rPr>
      <t xml:space="preserve">
1 374 424,16</t>
    </r>
  </si>
  <si>
    <r>
      <rPr>
        <strike/>
        <sz val="11"/>
        <color theme="1"/>
        <rFont val="Times New Roman"/>
        <family val="1"/>
        <charset val="186"/>
      </rPr>
      <t xml:space="preserve">2024 m. IV ketv. </t>
    </r>
    <r>
      <rPr>
        <sz val="11"/>
        <color theme="1"/>
        <rFont val="Times New Roman"/>
        <family val="1"/>
      </rPr>
      <t xml:space="preserve">
</t>
    </r>
    <r>
      <rPr>
        <b/>
        <sz val="11"/>
        <color theme="1"/>
        <rFont val="Times New Roman"/>
        <family val="1"/>
        <charset val="186"/>
      </rPr>
      <t>2026 m. I ketv.</t>
    </r>
  </si>
  <si>
    <r>
      <rPr>
        <strike/>
        <sz val="11"/>
        <color theme="1"/>
        <rFont val="Times New Roman"/>
        <family val="1"/>
        <charset val="186"/>
      </rPr>
      <t>2024 m. IV ketv.</t>
    </r>
    <r>
      <rPr>
        <sz val="11"/>
        <color theme="1"/>
        <rFont val="Times New Roman"/>
        <family val="1"/>
      </rPr>
      <t xml:space="preserve">
</t>
    </r>
    <r>
      <rPr>
        <b/>
        <sz val="11"/>
        <color theme="1"/>
        <rFont val="Times New Roman"/>
        <family val="1"/>
        <charset val="186"/>
      </rPr>
      <t>2025 m. IV ketv.</t>
    </r>
  </si>
  <si>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</si>
  <si>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</si>
  <si>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r>
      <rPr>
        <strike/>
        <sz val="11"/>
        <rFont val="Times New Roman"/>
        <family val="1"/>
        <charset val="186"/>
      </rPr>
      <t>482 508,96</t>
    </r>
    <r>
      <rPr>
        <sz val="11"/>
        <rFont val="Times New Roman"/>
        <family val="1"/>
      </rPr>
      <t xml:space="preserve">
</t>
    </r>
    <r>
      <rPr>
        <b/>
        <sz val="11"/>
        <rFont val="Times New Roman"/>
        <family val="1"/>
        <charset val="186"/>
      </rPr>
      <t>482 483,27</t>
    </r>
  </si>
  <si>
    <r>
      <rPr>
        <strike/>
        <sz val="11"/>
        <rFont val="Times New Roman"/>
        <family val="1"/>
        <charset val="186"/>
      </rPr>
      <t>3 216 555,07</t>
    </r>
    <r>
      <rPr>
        <sz val="11"/>
        <rFont val="Times New Roman"/>
        <family val="1"/>
      </rPr>
      <t xml:space="preserve">
</t>
    </r>
    <r>
      <rPr>
        <b/>
        <sz val="11"/>
        <rFont val="Times New Roman"/>
        <family val="1"/>
        <charset val="186"/>
      </rPr>
      <t>3 216 555,08</t>
    </r>
  </si>
  <si>
    <r>
      <rPr>
        <b/>
        <strike/>
        <sz val="11"/>
        <rFont val="Times New Roman"/>
        <family val="1"/>
        <charset val="186"/>
      </rPr>
      <t>67 134 078,44</t>
    </r>
    <r>
      <rPr>
        <b/>
        <sz val="11"/>
        <rFont val="Times New Roman"/>
        <family val="1"/>
      </rPr>
      <t xml:space="preserve">
67 133 195,29</t>
    </r>
  </si>
  <si>
    <r>
      <rPr>
        <b/>
        <strike/>
        <sz val="11"/>
        <rFont val="Times New Roman"/>
        <family val="1"/>
        <charset val="186"/>
      </rPr>
      <t>10 070 866,88</t>
    </r>
    <r>
      <rPr>
        <b/>
        <sz val="11"/>
        <rFont val="Times New Roman"/>
        <family val="1"/>
      </rPr>
      <t xml:space="preserve">
10 069 983,73</t>
    </r>
  </si>
  <si>
    <r>
      <t xml:space="preserve">Gamybinės ir kūrybinės bendradarbystės erdvių įrengimas
</t>
    </r>
    <r>
      <rPr>
        <b/>
        <sz val="11"/>
        <color theme="1"/>
        <rFont val="Times New Roman"/>
        <family val="1"/>
        <charset val="186"/>
      </rPr>
      <t>Verslumo kompetencijų ugdymo centro su bendradarbystės erdve  Mosėdžio miestelyje įrengimas</t>
    </r>
  </si>
  <si>
    <r>
      <t xml:space="preserve">80 000
</t>
    </r>
    <r>
      <rPr>
        <b/>
        <sz val="11"/>
        <rFont val="Times New Roman"/>
        <family val="1"/>
        <charset val="186"/>
      </rPr>
      <t>9 908</t>
    </r>
  </si>
  <si>
    <r>
      <rPr>
        <b/>
        <strike/>
        <sz val="11"/>
        <rFont val="Times New Roman"/>
        <family val="1"/>
        <charset val="186"/>
      </rPr>
      <t>42 354 272,86</t>
    </r>
    <r>
      <rPr>
        <b/>
        <sz val="11"/>
        <rFont val="Times New Roman"/>
        <family val="1"/>
      </rPr>
      <t xml:space="preserve">
42 354 272,87</t>
    </r>
  </si>
  <si>
    <r>
      <rPr>
        <b/>
        <strike/>
        <sz val="11"/>
        <rFont val="Times New Roman"/>
        <family val="1"/>
        <charset val="186"/>
      </rPr>
      <t>6 353 169,44</t>
    </r>
    <r>
      <rPr>
        <b/>
        <sz val="11"/>
        <rFont val="Times New Roman"/>
        <family val="1"/>
      </rPr>
      <t xml:space="preserve">
6 353 143,75</t>
    </r>
  </si>
  <si>
    <r>
      <t xml:space="preserve">2025 m. </t>
    </r>
    <r>
      <rPr>
        <strike/>
        <sz val="11"/>
        <rFont val="Times New Roman"/>
        <family val="1"/>
        <charset val="186"/>
      </rPr>
      <t>I ketv.</t>
    </r>
    <r>
      <rPr>
        <sz val="11"/>
        <rFont val="Times New Roman"/>
        <family val="1"/>
      </rPr>
      <t xml:space="preserve">
</t>
    </r>
    <r>
      <rPr>
        <b/>
        <sz val="11"/>
        <rFont val="Times New Roman"/>
        <family val="1"/>
        <charset val="186"/>
      </rPr>
      <t>IV ketv.</t>
    </r>
  </si>
  <si>
    <r>
      <t xml:space="preserve">2026 m. </t>
    </r>
    <r>
      <rPr>
        <strike/>
        <sz val="11"/>
        <rFont val="Times New Roman"/>
        <family val="1"/>
        <charset val="186"/>
      </rPr>
      <t>II ketv.</t>
    </r>
    <r>
      <rPr>
        <sz val="11"/>
        <rFont val="Times New Roman"/>
        <family val="1"/>
      </rPr>
      <t xml:space="preserve">
</t>
    </r>
    <r>
      <rPr>
        <b/>
        <sz val="11"/>
        <rFont val="Times New Roman"/>
        <family val="1"/>
        <charset val="186"/>
      </rPr>
      <t>IV ketv.</t>
    </r>
  </si>
  <si>
    <r>
      <t xml:space="preserve">2026 m. </t>
    </r>
    <r>
      <rPr>
        <strike/>
        <sz val="11"/>
        <rFont val="Times New Roman"/>
        <family val="1"/>
        <charset val="186"/>
      </rPr>
      <t>I ketv.</t>
    </r>
    <r>
      <rPr>
        <sz val="11"/>
        <rFont val="Times New Roman"/>
        <family val="1"/>
      </rPr>
      <t xml:space="preserve">
</t>
    </r>
    <r>
      <rPr>
        <b/>
        <sz val="11"/>
        <rFont val="Times New Roman"/>
        <family val="1"/>
        <charset val="186"/>
      </rPr>
      <t>III ketv.</t>
    </r>
  </si>
  <si>
    <r>
      <rPr>
        <strike/>
        <sz val="11"/>
        <rFont val="Times New Roman"/>
        <family val="1"/>
        <charset val="186"/>
      </rPr>
      <t>2027 m. IV ketv.</t>
    </r>
    <r>
      <rPr>
        <sz val="11"/>
        <rFont val="Times New Roman"/>
        <family val="1"/>
      </rPr>
      <t xml:space="preserve">
</t>
    </r>
    <r>
      <rPr>
        <b/>
        <sz val="11"/>
        <rFont val="Times New Roman"/>
        <family val="1"/>
        <charset val="186"/>
      </rPr>
      <t>2028 m. III ketv.</t>
    </r>
  </si>
  <si>
    <r>
      <rPr>
        <strike/>
        <sz val="11"/>
        <color theme="1"/>
        <rFont val="Times New Roman"/>
        <family val="1"/>
        <charset val="186"/>
      </rPr>
      <t>2025 m. I ketv.</t>
    </r>
    <r>
      <rPr>
        <sz val="11"/>
        <color theme="1"/>
        <rFont val="Times New Roman"/>
        <family val="1"/>
      </rPr>
      <t xml:space="preserve">
</t>
    </r>
    <r>
      <rPr>
        <b/>
        <sz val="11"/>
        <color theme="1"/>
        <rFont val="Times New Roman"/>
        <family val="1"/>
        <charset val="186"/>
      </rPr>
      <t>2026 m. II ketv.</t>
    </r>
  </si>
  <si>
    <r>
      <rPr>
        <strike/>
        <sz val="11"/>
        <color theme="1"/>
        <rFont val="Times New Roman"/>
        <family val="1"/>
        <charset val="186"/>
      </rPr>
      <t>2026 m. IV ketv.</t>
    </r>
    <r>
      <rPr>
        <sz val="11"/>
        <color theme="1"/>
        <rFont val="Times New Roman"/>
        <family val="1"/>
      </rPr>
      <t xml:space="preserve">
</t>
    </r>
    <r>
      <rPr>
        <b/>
        <sz val="11"/>
        <color theme="1"/>
        <rFont val="Times New Roman"/>
        <family val="1"/>
        <charset val="186"/>
      </rPr>
      <t>2029 m. II ketv.</t>
    </r>
  </si>
  <si>
    <r>
      <rPr>
        <strike/>
        <sz val="11"/>
        <color theme="1"/>
        <rFont val="Times New Roman"/>
        <family val="1"/>
        <charset val="186"/>
      </rPr>
      <t>2025 m. III ketv.</t>
    </r>
    <r>
      <rPr>
        <sz val="11"/>
        <color theme="1"/>
        <rFont val="Times New Roman"/>
        <family val="1"/>
      </rPr>
      <t xml:space="preserve">
</t>
    </r>
    <r>
      <rPr>
        <b/>
        <sz val="11"/>
        <color theme="1"/>
        <rFont val="Times New Roman"/>
        <family val="1"/>
        <charset val="186"/>
      </rPr>
      <t>2026 m. IV ketv.</t>
    </r>
  </si>
  <si>
    <r>
      <rPr>
        <strike/>
        <sz val="11"/>
        <rFont val="Times New Roman"/>
        <family val="1"/>
        <charset val="186"/>
      </rPr>
      <t>2028 m. IV ketv.</t>
    </r>
    <r>
      <rPr>
        <sz val="11"/>
        <rFont val="Times New Roman"/>
        <family val="1"/>
      </rPr>
      <t xml:space="preserve">
</t>
    </r>
    <r>
      <rPr>
        <b/>
        <sz val="11"/>
        <rFont val="Times New Roman"/>
        <family val="1"/>
        <charset val="186"/>
      </rPr>
      <t>2029 m. III ketv.</t>
    </r>
  </si>
  <si>
    <r>
      <rPr>
        <b/>
        <strike/>
        <sz val="11"/>
        <color theme="1"/>
        <rFont val="Times New Roman"/>
        <family val="1"/>
      </rPr>
      <t>9 256 256,72</t>
    </r>
    <r>
      <rPr>
        <b/>
        <sz val="11"/>
        <color theme="1"/>
        <rFont val="Times New Roman"/>
        <family val="1"/>
      </rPr>
      <t xml:space="preserve">
9 162 827,65</t>
    </r>
  </si>
  <si>
    <r>
      <t xml:space="preserve">36 001 103,42
</t>
    </r>
    <r>
      <rPr>
        <b/>
        <sz val="11"/>
        <rFont val="Times New Roman"/>
        <family val="1"/>
        <charset val="186"/>
      </rPr>
      <t>36 001 129,12</t>
    </r>
  </si>
  <si>
    <r>
      <rPr>
        <b/>
        <sz val="11"/>
        <color theme="1"/>
        <rFont val="Times New Roman"/>
        <family val="1"/>
        <charset val="186"/>
      </rPr>
      <t>Lyginamasis variantas</t>
    </r>
    <r>
      <rPr>
        <sz val="11"/>
        <color theme="1"/>
        <rFont val="Times New Roman"/>
        <family val="1"/>
      </rPr>
      <t xml:space="preserve">
2023–2029 metų Klaipėdos regiono funkcinės zonos strategijos
2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</si>
</sst>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
      <strike/>
      <sz val="11"/>
      <name val="Times New Roman"/>
      <family val="1"/>
    </font>
    <font>
      <strike/>
      <sz val="11"/>
      <color theme="1"/>
      <name val="Times New Roman"/>
      <family val="1"/>
      <charset val="186"/>
    </font>
    <font>
      <b/>
      <strike/>
      <sz val="11"/>
      <name val="Times New Roman"/>
      <family val="1"/>
      <charset val="186"/>
    </font>
    <font>
      <strike/>
      <sz val="11"/>
      <color theme="1"/>
      <name val="Times New Roman"/>
      <family val="1"/>
    </font>
    <font>
      <b/>
      <strike/>
      <sz val="11"/>
      <color theme="1"/>
      <name val="Times New Roman"/>
      <family val="1"/>
      <charset val="186"/>
    </font>
    <font>
      <b/>
      <strike/>
      <sz val="11"/>
      <color theme="1"/>
      <name val="Times New Roman"/>
      <family val="1"/>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
      <patternFill patternType="solid">
        <fgColor theme="0" tint="-4.9989318521683403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309">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43" fontId="14" fillId="5" borderId="10" xfId="3" applyFont="1" applyFill="1" applyBorder="1" applyAlignment="1">
      <alignment horizontal="center" vertical="top"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14" fillId="4" borderId="9" xfId="3" applyFont="1" applyFill="1" applyBorder="1" applyAlignment="1">
      <alignment horizontal="center"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43" fontId="14" fillId="4" borderId="10" xfId="3" applyFont="1" applyFill="1" applyBorder="1" applyAlignment="1">
      <alignment horizontal="center" vertical="center"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4" fontId="14" fillId="5" borderId="10" xfId="0" applyNumberFormat="1" applyFont="1" applyFill="1" applyBorder="1" applyAlignment="1">
      <alignment horizontal="center" vertical="center"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4" fontId="18" fillId="8" borderId="9" xfId="0" applyNumberFormat="1" applyFont="1" applyFill="1" applyBorder="1" applyAlignment="1">
      <alignment horizontal="center" vertical="top" wrapText="1"/>
    </xf>
    <xf numFmtId="4" fontId="26" fillId="8" borderId="9" xfId="0" applyNumberFormat="1" applyFont="1" applyFill="1" applyBorder="1" applyAlignment="1">
      <alignment horizontal="center" vertical="top" wrapText="1"/>
    </xf>
    <xf numFmtId="43" fontId="14" fillId="8" borderId="9" xfId="3" applyFont="1" applyFill="1" applyBorder="1" applyAlignment="1">
      <alignment horizontal="center" vertical="top" wrapText="1"/>
    </xf>
    <xf numFmtId="4" fontId="18" fillId="5" borderId="10" xfId="0" applyNumberFormat="1" applyFont="1" applyFill="1" applyBorder="1" applyAlignment="1">
      <alignment horizontal="center" vertical="top" wrapText="1"/>
    </xf>
    <xf numFmtId="0" fontId="21" fillId="0" borderId="18" xfId="0" applyFont="1" applyBorder="1" applyAlignment="1">
      <alignment horizontal="center" vertical="top" wrapText="1"/>
    </xf>
    <xf numFmtId="1" fontId="21" fillId="0" borderId="11" xfId="0" applyNumberFormat="1" applyFont="1" applyBorder="1" applyAlignment="1">
      <alignment horizontal="center" vertical="top" wrapText="1"/>
    </xf>
    <xf numFmtId="2" fontId="23" fillId="0" borderId="11" xfId="0" applyNumberFormat="1" applyFont="1" applyBorder="1" applyAlignment="1">
      <alignment horizontal="center" vertical="top" wrapText="1"/>
    </xf>
    <xf numFmtId="0" fontId="23" fillId="0" borderId="8" xfId="0" applyFont="1" applyBorder="1" applyAlignment="1">
      <alignment horizontal="center" vertical="top" wrapText="1"/>
    </xf>
    <xf numFmtId="0" fontId="21" fillId="0" borderId="8" xfId="0" applyFont="1" applyBorder="1" applyAlignment="1">
      <alignment horizontal="center" vertical="top" wrapText="1"/>
    </xf>
    <xf numFmtId="0" fontId="23" fillId="0" borderId="9" xfId="0" applyFont="1" applyBorder="1" applyAlignment="1">
      <alignment horizontal="center" vertical="top" wrapText="1"/>
    </xf>
    <xf numFmtId="49" fontId="23" fillId="0" borderId="18" xfId="3" applyNumberFormat="1" applyFont="1" applyFill="1" applyBorder="1" applyAlignment="1">
      <alignment horizontal="center" vertical="top" wrapText="1"/>
    </xf>
    <xf numFmtId="4" fontId="23" fillId="0" borderId="4" xfId="0" applyNumberFormat="1" applyFont="1" applyBorder="1" applyAlignment="1">
      <alignment horizontal="center" vertical="top" wrapText="1"/>
    </xf>
    <xf numFmtId="43" fontId="13" fillId="0" borderId="4" xfId="3" applyFont="1" applyFill="1" applyBorder="1" applyAlignment="1">
      <alignment horizontal="center" vertical="top" wrapText="1"/>
    </xf>
    <xf numFmtId="0" fontId="23" fillId="0" borderId="10" xfId="0" applyFont="1" applyBorder="1" applyAlignment="1">
      <alignment horizontal="center" vertical="top" wrapText="1"/>
    </xf>
    <xf numFmtId="0" fontId="21" fillId="0" borderId="4" xfId="0" applyFont="1" applyBorder="1" applyAlignment="1">
      <alignment horizontal="center" vertical="top" wrapText="1"/>
    </xf>
    <xf numFmtId="1" fontId="23" fillId="0" borderId="10" xfId="0" applyNumberFormat="1" applyFont="1" applyBorder="1" applyAlignment="1">
      <alignment horizontal="center" vertical="top" wrapText="1"/>
    </xf>
    <xf numFmtId="0" fontId="23" fillId="0" borderId="4" xfId="0" applyFont="1" applyBorder="1" applyAlignment="1">
      <alignment horizontal="center" vertical="top" wrapText="1"/>
    </xf>
    <xf numFmtId="4" fontId="23" fillId="0" borderId="10" xfId="0" applyNumberFormat="1" applyFont="1" applyBorder="1" applyAlignment="1">
      <alignment horizontal="center" vertical="top" wrapText="1"/>
    </xf>
    <xf numFmtId="0" fontId="24" fillId="0" borderId="4" xfId="0" applyFont="1" applyBorder="1" applyAlignment="1">
      <alignment horizontal="center" vertical="top" wrapText="1"/>
    </xf>
    <xf numFmtId="49" fontId="14" fillId="0" borderId="21" xfId="3" applyNumberFormat="1" applyFont="1" applyFill="1" applyBorder="1" applyAlignment="1">
      <alignment horizontal="center" vertical="top" wrapText="1"/>
    </xf>
    <xf numFmtId="49" fontId="13" fillId="0" borderId="9" xfId="3" applyNumberFormat="1" applyFont="1" applyFill="1" applyBorder="1" applyAlignment="1">
      <alignment horizontal="center" vertical="top" wrapText="1"/>
    </xf>
    <xf numFmtId="4" fontId="5" fillId="4" borderId="10" xfId="0" applyNumberFormat="1" applyFont="1" applyFill="1" applyBorder="1" applyAlignment="1">
      <alignment horizontal="center" vertical="center" wrapText="1"/>
    </xf>
    <xf numFmtId="4" fontId="18" fillId="4" borderId="10" xfId="0" applyNumberFormat="1" applyFont="1" applyFill="1" applyBorder="1" applyAlignment="1">
      <alignment horizontal="center" vertical="top" wrapText="1"/>
    </xf>
    <xf numFmtId="4" fontId="18" fillId="4" borderId="10" xfId="0" applyNumberFormat="1" applyFont="1" applyFill="1" applyBorder="1" applyAlignment="1">
      <alignment horizontal="center" vertical="center" wrapText="1"/>
    </xf>
    <xf numFmtId="0" fontId="27" fillId="3" borderId="4" xfId="0" applyFont="1" applyFill="1" applyBorder="1" applyAlignment="1">
      <alignment vertical="top" wrapText="1"/>
    </xf>
    <xf numFmtId="0" fontId="21" fillId="3" borderId="4" xfId="0" applyFont="1" applyFill="1" applyBorder="1" applyAlignment="1">
      <alignment horizontal="center" vertical="top" wrapText="1"/>
    </xf>
    <xf numFmtId="4" fontId="21" fillId="3" borderId="4" xfId="0" applyNumberFormat="1" applyFont="1" applyFill="1" applyBorder="1" applyAlignment="1">
      <alignment horizontal="center" vertical="top" wrapText="1"/>
    </xf>
    <xf numFmtId="2" fontId="23" fillId="3" borderId="6" xfId="0" applyNumberFormat="1" applyFont="1" applyFill="1" applyBorder="1" applyAlignment="1">
      <alignment horizontal="center" vertical="top" wrapText="1"/>
    </xf>
    <xf numFmtId="0" fontId="13" fillId="3" borderId="34" xfId="0" applyFont="1" applyFill="1" applyBorder="1" applyAlignment="1">
      <alignment vertical="top" wrapText="1"/>
    </xf>
    <xf numFmtId="0" fontId="23" fillId="3" borderId="4" xfId="0" applyFont="1" applyFill="1" applyBorder="1" applyAlignment="1">
      <alignment horizontal="center" vertical="top" wrapText="1"/>
    </xf>
    <xf numFmtId="49" fontId="23" fillId="3" borderId="4" xfId="3" applyNumberFormat="1" applyFont="1" applyFill="1" applyBorder="1" applyAlignment="1">
      <alignment horizontal="center" vertical="top" wrapText="1"/>
    </xf>
    <xf numFmtId="4" fontId="23" fillId="3" borderId="4" xfId="0" applyNumberFormat="1" applyFont="1" applyFill="1" applyBorder="1" applyAlignment="1">
      <alignment horizontal="center" vertical="top" wrapText="1"/>
    </xf>
    <xf numFmtId="4" fontId="18" fillId="4" borderId="9" xfId="0" applyNumberFormat="1" applyFont="1" applyFill="1" applyBorder="1" applyAlignment="1">
      <alignment horizontal="center" vertical="top" wrapText="1"/>
    </xf>
    <xf numFmtId="0" fontId="21" fillId="3" borderId="12" xfId="0" applyFont="1" applyFill="1" applyBorder="1" applyAlignment="1">
      <alignment horizontal="center" vertical="top" wrapText="1"/>
    </xf>
    <xf numFmtId="0" fontId="23" fillId="3" borderId="18" xfId="0" applyFont="1" applyFill="1" applyBorder="1" applyAlignment="1">
      <alignment horizontal="center" vertical="top" wrapText="1"/>
    </xf>
    <xf numFmtId="49" fontId="24" fillId="3" borderId="4" xfId="3" applyNumberFormat="1" applyFont="1" applyFill="1" applyBorder="1" applyAlignment="1">
      <alignment horizontal="center" vertical="top" wrapText="1"/>
    </xf>
    <xf numFmtId="1" fontId="23" fillId="3" borderId="10" xfId="0" applyNumberFormat="1" applyFont="1" applyFill="1" applyBorder="1" applyAlignment="1">
      <alignment horizontal="center" vertical="top" wrapText="1"/>
    </xf>
    <xf numFmtId="0" fontId="24" fillId="3" borderId="4" xfId="0" applyFont="1" applyFill="1" applyBorder="1" applyAlignment="1">
      <alignment horizontal="center" vertical="top" wrapText="1"/>
    </xf>
    <xf numFmtId="0" fontId="22" fillId="3" borderId="4" xfId="0" applyFont="1" applyFill="1" applyBorder="1" applyAlignment="1">
      <alignment horizontal="center" vertical="top" wrapText="1"/>
    </xf>
    <xf numFmtId="0" fontId="13" fillId="3" borderId="4" xfId="0" applyFont="1" applyFill="1" applyBorder="1" applyAlignment="1">
      <alignmen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5" fillId="4" borderId="5" xfId="0" applyFont="1" applyFill="1" applyBorder="1" applyAlignment="1">
      <alignment horizontal="lef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21"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80" zoomScaleNormal="80" workbookViewId="0">
      <selection activeCell="K12" sqref="K12"/>
    </sheetView>
  </sheetViews>
  <sheetFormatPr defaultColWidth="14.42578125" defaultRowHeight="15" customHeight="1" x14ac:dyDescent="0.25"/>
  <cols>
    <col min="1" max="1" width="6.140625" customWidth="1"/>
    <col min="2" max="2" width="31.85546875" customWidth="1"/>
    <col min="3" max="3" width="52" customWidth="1"/>
    <col min="4" max="4" width="12.140625" customWidth="1"/>
    <col min="5" max="6" width="16.42578125" customWidth="1"/>
    <col min="7" max="7" width="16.5703125" customWidth="1"/>
    <col min="8" max="8" width="19.140625" customWidth="1"/>
    <col min="9" max="9" width="17.85546875" bestFit="1" customWidth="1"/>
    <col min="10" max="10" width="18.85546875" style="5" customWidth="1"/>
    <col min="11" max="11" width="16.140625" bestFit="1" customWidth="1"/>
    <col min="12" max="14" width="12.140625" customWidth="1"/>
    <col min="15" max="15" width="15.5703125" customWidth="1"/>
    <col min="16" max="16" width="17.140625" style="12" customWidth="1"/>
    <col min="17" max="26" width="8.85546875" customWidth="1"/>
  </cols>
  <sheetData>
    <row r="1" spans="1:26" ht="93" customHeight="1" x14ac:dyDescent="0.25">
      <c r="A1" s="1"/>
      <c r="B1" s="1"/>
      <c r="C1" s="1"/>
      <c r="D1" s="1"/>
      <c r="E1" s="1"/>
      <c r="F1" s="1"/>
      <c r="G1" s="1"/>
      <c r="H1" s="1"/>
      <c r="I1" s="1"/>
      <c r="J1" s="4"/>
      <c r="K1" s="1"/>
      <c r="L1" s="1"/>
      <c r="M1" s="302" t="s">
        <v>208</v>
      </c>
      <c r="N1" s="303"/>
      <c r="O1" s="303"/>
      <c r="P1" s="8"/>
      <c r="Q1" s="1"/>
      <c r="R1" s="1"/>
      <c r="S1" s="1"/>
      <c r="T1" s="1"/>
      <c r="U1" s="1"/>
      <c r="V1" s="1"/>
      <c r="W1" s="1"/>
      <c r="X1" s="1"/>
      <c r="Y1" s="1"/>
      <c r="Z1" s="1"/>
    </row>
    <row r="2" spans="1:26" ht="29.25" customHeight="1" x14ac:dyDescent="0.25">
      <c r="A2" s="304" t="s">
        <v>126</v>
      </c>
      <c r="B2" s="305"/>
      <c r="C2" s="305"/>
      <c r="D2" s="305"/>
      <c r="E2" s="305"/>
      <c r="F2" s="305"/>
      <c r="G2" s="305"/>
      <c r="H2" s="305"/>
      <c r="I2" s="305"/>
      <c r="J2" s="305"/>
      <c r="K2" s="305"/>
      <c r="L2" s="305"/>
      <c r="M2" s="305"/>
      <c r="N2" s="305"/>
      <c r="O2" s="305"/>
      <c r="P2" s="8"/>
      <c r="Q2" s="1"/>
      <c r="R2" s="1"/>
      <c r="S2" s="1"/>
      <c r="T2" s="1"/>
      <c r="U2" s="1"/>
      <c r="V2" s="1"/>
      <c r="W2" s="1"/>
      <c r="X2" s="1"/>
      <c r="Y2" s="1"/>
      <c r="Z2" s="1"/>
    </row>
    <row r="3" spans="1:26" ht="13.5" customHeight="1" x14ac:dyDescent="0.25">
      <c r="A3" s="306"/>
      <c r="B3" s="307"/>
      <c r="C3" s="307"/>
      <c r="D3" s="307"/>
      <c r="E3" s="307"/>
      <c r="F3" s="307"/>
      <c r="G3" s="307"/>
      <c r="H3" s="307"/>
      <c r="I3" s="307"/>
      <c r="J3" s="307"/>
      <c r="K3" s="307"/>
      <c r="L3" s="307"/>
      <c r="M3" s="307"/>
      <c r="N3" s="307"/>
      <c r="O3" s="308"/>
      <c r="P3" s="8"/>
      <c r="Q3" s="1"/>
      <c r="R3" s="1"/>
      <c r="S3" s="1"/>
      <c r="T3" s="1"/>
      <c r="U3" s="1"/>
      <c r="V3" s="1"/>
      <c r="W3" s="1"/>
      <c r="X3" s="1"/>
      <c r="Y3" s="1"/>
      <c r="Z3" s="1"/>
    </row>
    <row r="4" spans="1:26" ht="13.5" customHeight="1" x14ac:dyDescent="0.25">
      <c r="A4" s="285" t="s">
        <v>0</v>
      </c>
      <c r="B4" s="285" t="s">
        <v>1</v>
      </c>
      <c r="C4" s="285" t="s">
        <v>2</v>
      </c>
      <c r="D4" s="285" t="s">
        <v>3</v>
      </c>
      <c r="E4" s="285" t="s">
        <v>4</v>
      </c>
      <c r="F4" s="290" t="s">
        <v>5</v>
      </c>
      <c r="G4" s="291"/>
      <c r="H4" s="290" t="s">
        <v>6</v>
      </c>
      <c r="I4" s="292"/>
      <c r="J4" s="292"/>
      <c r="K4" s="291"/>
      <c r="L4" s="290" t="s">
        <v>7</v>
      </c>
      <c r="M4" s="292"/>
      <c r="N4" s="291"/>
      <c r="O4" s="285" t="s">
        <v>8</v>
      </c>
      <c r="P4" s="8"/>
      <c r="Q4" s="1"/>
      <c r="R4" s="1"/>
      <c r="S4" s="1"/>
      <c r="T4" s="1"/>
      <c r="U4" s="1"/>
      <c r="V4" s="1"/>
      <c r="W4" s="1"/>
      <c r="X4" s="1"/>
      <c r="Y4" s="1"/>
      <c r="Z4" s="1"/>
    </row>
    <row r="5" spans="1:26" ht="13.5" customHeight="1" x14ac:dyDescent="0.25">
      <c r="A5" s="286"/>
      <c r="B5" s="286"/>
      <c r="C5" s="286"/>
      <c r="D5" s="286"/>
      <c r="E5" s="286"/>
      <c r="F5" s="285" t="s">
        <v>9</v>
      </c>
      <c r="G5" s="285" t="s">
        <v>10</v>
      </c>
      <c r="H5" s="285" t="s">
        <v>11</v>
      </c>
      <c r="I5" s="290" t="s">
        <v>12</v>
      </c>
      <c r="J5" s="292"/>
      <c r="K5" s="291"/>
      <c r="L5" s="285" t="s">
        <v>43</v>
      </c>
      <c r="M5" s="285" t="s">
        <v>13</v>
      </c>
      <c r="N5" s="285" t="s">
        <v>14</v>
      </c>
      <c r="O5" s="286"/>
      <c r="P5" s="8"/>
      <c r="Q5" s="1"/>
      <c r="R5" s="1"/>
      <c r="S5" s="1"/>
      <c r="T5" s="1"/>
      <c r="U5" s="1"/>
      <c r="V5" s="1"/>
      <c r="W5" s="1"/>
      <c r="X5" s="1"/>
      <c r="Y5" s="1"/>
      <c r="Z5" s="1"/>
    </row>
    <row r="6" spans="1:26" ht="71.25" x14ac:dyDescent="0.25">
      <c r="A6" s="287"/>
      <c r="B6" s="287"/>
      <c r="C6" s="287"/>
      <c r="D6" s="287"/>
      <c r="E6" s="287"/>
      <c r="F6" s="287"/>
      <c r="G6" s="287"/>
      <c r="H6" s="287"/>
      <c r="I6" s="93" t="s">
        <v>15</v>
      </c>
      <c r="J6" s="94" t="s">
        <v>16</v>
      </c>
      <c r="K6" s="93" t="s">
        <v>17</v>
      </c>
      <c r="L6" s="287"/>
      <c r="M6" s="287"/>
      <c r="N6" s="287"/>
      <c r="O6" s="287"/>
      <c r="P6" s="8"/>
      <c r="Q6" s="1"/>
      <c r="R6" s="1"/>
      <c r="S6" s="1"/>
      <c r="T6" s="1"/>
      <c r="U6" s="1"/>
      <c r="V6" s="1"/>
      <c r="W6" s="1"/>
      <c r="X6" s="1"/>
      <c r="Y6" s="1"/>
      <c r="Z6" s="1"/>
    </row>
    <row r="7" spans="1:26" ht="13.5" customHeight="1" x14ac:dyDescent="0.25">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25">
      <c r="A8" s="275" t="s">
        <v>18</v>
      </c>
      <c r="B8" s="276"/>
      <c r="C8" s="276"/>
      <c r="D8" s="276"/>
      <c r="E8" s="276"/>
      <c r="F8" s="276"/>
      <c r="G8" s="276"/>
      <c r="H8" s="276"/>
      <c r="I8" s="276"/>
      <c r="J8" s="276"/>
      <c r="K8" s="276"/>
      <c r="L8" s="276"/>
      <c r="M8" s="276"/>
      <c r="N8" s="276"/>
      <c r="O8" s="277"/>
      <c r="P8" s="8"/>
      <c r="Q8" s="1"/>
      <c r="R8" s="1"/>
      <c r="S8" s="1"/>
      <c r="T8" s="1"/>
      <c r="U8" s="1"/>
      <c r="V8" s="1"/>
      <c r="W8" s="1"/>
      <c r="X8" s="1"/>
      <c r="Y8" s="1"/>
      <c r="Z8" s="1"/>
    </row>
    <row r="9" spans="1:26" x14ac:dyDescent="0.25">
      <c r="A9" s="278" t="s">
        <v>45</v>
      </c>
      <c r="B9" s="276"/>
      <c r="C9" s="276"/>
      <c r="D9" s="276"/>
      <c r="E9" s="276"/>
      <c r="F9" s="276"/>
      <c r="G9" s="276"/>
      <c r="H9" s="276"/>
      <c r="I9" s="276"/>
      <c r="J9" s="276"/>
      <c r="K9" s="276"/>
      <c r="L9" s="276"/>
      <c r="M9" s="276"/>
      <c r="N9" s="276"/>
      <c r="O9" s="277"/>
      <c r="P9" s="8"/>
      <c r="Q9" s="1"/>
      <c r="R9" s="1"/>
      <c r="S9" s="1"/>
      <c r="T9" s="1"/>
      <c r="U9" s="1"/>
      <c r="V9" s="1"/>
      <c r="W9" s="1"/>
      <c r="X9" s="1"/>
      <c r="Y9" s="1"/>
      <c r="Z9" s="1"/>
    </row>
    <row r="10" spans="1:26" ht="13.5" customHeight="1" x14ac:dyDescent="0.25">
      <c r="A10" s="279" t="s">
        <v>19</v>
      </c>
      <c r="B10" s="280"/>
      <c r="C10" s="280"/>
      <c r="D10" s="280"/>
      <c r="E10" s="280"/>
      <c r="F10" s="280"/>
      <c r="G10" s="280"/>
      <c r="H10" s="280"/>
      <c r="I10" s="280"/>
      <c r="J10" s="280"/>
      <c r="K10" s="280"/>
      <c r="L10" s="280"/>
      <c r="M10" s="280"/>
      <c r="N10" s="280"/>
      <c r="O10" s="281"/>
      <c r="P10" s="8"/>
      <c r="Q10" s="1"/>
      <c r="R10" s="1"/>
      <c r="S10" s="1"/>
      <c r="T10" s="1"/>
      <c r="U10" s="1"/>
      <c r="V10" s="1"/>
      <c r="W10" s="1"/>
      <c r="X10" s="1"/>
      <c r="Y10" s="1"/>
      <c r="Z10" s="1"/>
    </row>
    <row r="11" spans="1:26" ht="15.95" customHeight="1" x14ac:dyDescent="0.25">
      <c r="A11" s="282" t="s">
        <v>47</v>
      </c>
      <c r="B11" s="280"/>
      <c r="C11" s="280"/>
      <c r="D11" s="280"/>
      <c r="E11" s="280"/>
      <c r="F11" s="280"/>
      <c r="G11" s="280"/>
      <c r="H11" s="280"/>
      <c r="I11" s="280"/>
      <c r="J11" s="280"/>
      <c r="K11" s="280"/>
      <c r="L11" s="280"/>
      <c r="M11" s="280"/>
      <c r="N11" s="280"/>
      <c r="O11" s="281"/>
      <c r="P11" s="8"/>
      <c r="Q11" s="1"/>
      <c r="R11" s="1"/>
      <c r="S11" s="1"/>
      <c r="T11" s="1"/>
      <c r="U11" s="1"/>
      <c r="V11" s="1"/>
      <c r="W11" s="1"/>
      <c r="X11" s="1"/>
      <c r="Y11" s="1"/>
      <c r="Z11" s="1"/>
    </row>
    <row r="12" spans="1:26" ht="114" customHeight="1" x14ac:dyDescent="0.25">
      <c r="A12" s="55" t="s">
        <v>46</v>
      </c>
      <c r="B12" s="55" t="s">
        <v>127</v>
      </c>
      <c r="C12" s="55" t="s">
        <v>99</v>
      </c>
      <c r="D12" s="20" t="s">
        <v>21</v>
      </c>
      <c r="E12" s="288" t="s">
        <v>115</v>
      </c>
      <c r="F12" s="20" t="s">
        <v>35</v>
      </c>
      <c r="G12" s="250" t="s">
        <v>132</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25">
      <c r="A13" s="30"/>
      <c r="B13" s="30"/>
      <c r="C13" s="30"/>
      <c r="D13" s="28"/>
      <c r="E13" s="289"/>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25">
      <c r="A14" s="55" t="s">
        <v>48</v>
      </c>
      <c r="B14" s="55" t="s">
        <v>49</v>
      </c>
      <c r="C14" s="55" t="s">
        <v>116</v>
      </c>
      <c r="D14" s="20" t="s">
        <v>20</v>
      </c>
      <c r="E14" s="288" t="s">
        <v>128</v>
      </c>
      <c r="F14" s="20" t="s">
        <v>104</v>
      </c>
      <c r="G14" s="259" t="s">
        <v>181</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19" customHeight="1" x14ac:dyDescent="0.25">
      <c r="A15" s="30"/>
      <c r="B15" s="30"/>
      <c r="C15" s="30"/>
      <c r="D15" s="28"/>
      <c r="E15" s="289"/>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75" x14ac:dyDescent="0.25">
      <c r="A16" s="61" t="s">
        <v>22</v>
      </c>
      <c r="B16" s="61" t="s">
        <v>87</v>
      </c>
      <c r="C16" s="55" t="s">
        <v>111</v>
      </c>
      <c r="D16" s="19" t="s">
        <v>20</v>
      </c>
      <c r="E16" s="19" t="s">
        <v>23</v>
      </c>
      <c r="F16" s="258" t="s">
        <v>133</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225" x14ac:dyDescent="0.25">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90" x14ac:dyDescent="0.25">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75" customHeight="1" x14ac:dyDescent="0.25">
      <c r="A19" s="61" t="s">
        <v>50</v>
      </c>
      <c r="B19" s="61" t="s">
        <v>92</v>
      </c>
      <c r="C19" s="61" t="s">
        <v>93</v>
      </c>
      <c r="D19" s="20" t="s">
        <v>20</v>
      </c>
      <c r="E19" s="20" t="s">
        <v>25</v>
      </c>
      <c r="F19" s="250" t="s">
        <v>178</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90" x14ac:dyDescent="0.25">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41.75" customHeight="1" x14ac:dyDescent="0.25">
      <c r="A21" s="61" t="s">
        <v>51</v>
      </c>
      <c r="B21" s="55" t="s">
        <v>88</v>
      </c>
      <c r="C21" s="260" t="s">
        <v>156</v>
      </c>
      <c r="D21" s="19" t="s">
        <v>20</v>
      </c>
      <c r="E21" s="79" t="s">
        <v>26</v>
      </c>
      <c r="F21" s="250" t="s">
        <v>178</v>
      </c>
      <c r="G21" s="246" t="s">
        <v>179</v>
      </c>
      <c r="H21" s="252" t="s">
        <v>154</v>
      </c>
      <c r="I21" s="252" t="s">
        <v>153</v>
      </c>
      <c r="J21" s="196">
        <v>0</v>
      </c>
      <c r="K21" s="252" t="s">
        <v>155</v>
      </c>
      <c r="L21" s="18" t="s">
        <v>73</v>
      </c>
      <c r="M21" s="72">
        <v>0</v>
      </c>
      <c r="N21" s="60">
        <v>1</v>
      </c>
      <c r="O21" s="15" t="s">
        <v>42</v>
      </c>
      <c r="P21" s="7"/>
      <c r="Q21" s="1"/>
      <c r="R21" s="1"/>
      <c r="S21" s="1"/>
      <c r="T21" s="1"/>
      <c r="U21" s="1"/>
      <c r="V21" s="1"/>
      <c r="W21" s="1"/>
      <c r="X21" s="1"/>
      <c r="Y21" s="1"/>
      <c r="Z21" s="1"/>
    </row>
    <row r="22" spans="1:26" ht="90" x14ac:dyDescent="0.25">
      <c r="A22" s="27"/>
      <c r="B22" s="27"/>
      <c r="C22" s="27"/>
      <c r="D22" s="14"/>
      <c r="E22" s="14"/>
      <c r="F22" s="14"/>
      <c r="G22" s="204"/>
      <c r="H22" s="14"/>
      <c r="I22" s="14"/>
      <c r="J22" s="14"/>
      <c r="K22" s="14"/>
      <c r="L22" s="18" t="s">
        <v>75</v>
      </c>
      <c r="M22" s="72">
        <v>0</v>
      </c>
      <c r="N22" s="257" t="s">
        <v>157</v>
      </c>
      <c r="O22" s="15" t="s">
        <v>42</v>
      </c>
      <c r="P22" s="8"/>
      <c r="Q22" s="1"/>
      <c r="R22" s="1"/>
      <c r="S22" s="1"/>
      <c r="T22" s="1"/>
      <c r="U22" s="1"/>
      <c r="V22" s="1"/>
      <c r="W22" s="1"/>
      <c r="X22" s="1"/>
      <c r="Y22" s="1"/>
      <c r="Z22" s="1"/>
    </row>
    <row r="23" spans="1:26" ht="81.75" customHeight="1" x14ac:dyDescent="0.25">
      <c r="A23" s="61" t="s">
        <v>52</v>
      </c>
      <c r="B23" s="55" t="s">
        <v>89</v>
      </c>
      <c r="C23" s="55" t="s">
        <v>117</v>
      </c>
      <c r="D23" s="19" t="s">
        <v>20</v>
      </c>
      <c r="E23" s="19" t="s">
        <v>27</v>
      </c>
      <c r="F23" s="250" t="s">
        <v>134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90" x14ac:dyDescent="0.25">
      <c r="A24" s="27"/>
      <c r="B24" s="27"/>
      <c r="C24" s="36"/>
      <c r="D24" s="29"/>
      <c r="E24" s="80"/>
      <c r="F24" s="24"/>
      <c r="G24" s="24"/>
      <c r="H24" s="48"/>
      <c r="I24" s="48"/>
      <c r="J24" s="81"/>
      <c r="K24" s="82"/>
      <c r="L24" s="18" t="s">
        <v>75</v>
      </c>
      <c r="M24" s="84">
        <v>0</v>
      </c>
      <c r="N24" s="256" t="s">
        <v>195</v>
      </c>
      <c r="O24" s="15" t="s">
        <v>42</v>
      </c>
      <c r="P24" s="7"/>
      <c r="Q24" s="1"/>
      <c r="R24" s="1"/>
      <c r="S24" s="1"/>
      <c r="T24" s="1"/>
      <c r="U24" s="1"/>
      <c r="V24" s="1"/>
      <c r="W24" s="1"/>
      <c r="X24" s="1"/>
      <c r="Y24" s="1"/>
      <c r="Z24" s="1"/>
    </row>
    <row r="25" spans="1:26" ht="99" customHeight="1" x14ac:dyDescent="0.25">
      <c r="A25" s="61" t="s">
        <v>53</v>
      </c>
      <c r="B25" s="55" t="s">
        <v>90</v>
      </c>
      <c r="C25" s="21" t="s">
        <v>102</v>
      </c>
      <c r="D25" s="19" t="s">
        <v>20</v>
      </c>
      <c r="E25" s="19" t="s">
        <v>28</v>
      </c>
      <c r="F25" s="254" t="s">
        <v>187</v>
      </c>
      <c r="G25" s="255" t="s">
        <v>149</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25">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90" x14ac:dyDescent="0.25">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ht="28.5" x14ac:dyDescent="0.25">
      <c r="A28" s="184"/>
      <c r="B28" s="184"/>
      <c r="C28" s="184"/>
      <c r="D28" s="185"/>
      <c r="E28" s="186"/>
      <c r="F28" s="187"/>
      <c r="G28" s="188"/>
      <c r="H28" s="253" t="s">
        <v>158</v>
      </c>
      <c r="I28" s="253" t="s">
        <v>159</v>
      </c>
      <c r="J28" s="172">
        <f>SUM(J14:J27)</f>
        <v>0</v>
      </c>
      <c r="K28" s="253" t="s">
        <v>160</v>
      </c>
      <c r="L28" s="189"/>
      <c r="M28" s="190"/>
      <c r="N28" s="190"/>
      <c r="O28" s="190"/>
      <c r="P28" s="10"/>
      <c r="Q28" s="1"/>
      <c r="R28" s="1"/>
      <c r="S28" s="1"/>
      <c r="T28" s="1"/>
      <c r="U28" s="1"/>
      <c r="V28" s="1"/>
      <c r="W28" s="1"/>
      <c r="X28" s="1"/>
      <c r="Y28" s="1"/>
      <c r="Z28" s="1"/>
    </row>
    <row r="29" spans="1:26" ht="13.5" customHeight="1" x14ac:dyDescent="0.25">
      <c r="A29" s="279" t="s">
        <v>30</v>
      </c>
      <c r="B29" s="283"/>
      <c r="C29" s="283"/>
      <c r="D29" s="283"/>
      <c r="E29" s="283"/>
      <c r="F29" s="283"/>
      <c r="G29" s="283"/>
      <c r="H29" s="283"/>
      <c r="I29" s="283"/>
      <c r="J29" s="283"/>
      <c r="K29" s="283"/>
      <c r="L29" s="283"/>
      <c r="M29" s="283"/>
      <c r="N29" s="283"/>
      <c r="O29" s="284"/>
      <c r="P29" s="8"/>
      <c r="Q29" s="1"/>
      <c r="R29" s="1"/>
      <c r="S29" s="1"/>
      <c r="T29" s="1"/>
      <c r="U29" s="1"/>
      <c r="V29" s="1"/>
      <c r="W29" s="1"/>
      <c r="X29" s="1"/>
      <c r="Y29" s="1"/>
      <c r="Z29" s="1"/>
    </row>
    <row r="30" spans="1:26" ht="13.5" customHeight="1" x14ac:dyDescent="0.25">
      <c r="A30" s="282" t="s">
        <v>55</v>
      </c>
      <c r="B30" s="283"/>
      <c r="C30" s="283"/>
      <c r="D30" s="283"/>
      <c r="E30" s="283"/>
      <c r="F30" s="283"/>
      <c r="G30" s="283"/>
      <c r="H30" s="283"/>
      <c r="I30" s="283"/>
      <c r="J30" s="283"/>
      <c r="K30" s="283"/>
      <c r="L30" s="283"/>
      <c r="M30" s="283"/>
      <c r="N30" s="283"/>
      <c r="O30" s="284"/>
      <c r="P30" s="8"/>
      <c r="Q30" s="1"/>
      <c r="R30" s="1"/>
      <c r="S30" s="1"/>
      <c r="T30" s="1"/>
      <c r="U30" s="1"/>
      <c r="V30" s="1"/>
      <c r="W30" s="1"/>
      <c r="X30" s="1"/>
      <c r="Y30" s="1"/>
      <c r="Z30" s="1"/>
    </row>
    <row r="31" spans="1:26" s="3" customFormat="1" ht="115.5" customHeight="1" x14ac:dyDescent="0.25">
      <c r="A31" s="61" t="s">
        <v>54</v>
      </c>
      <c r="B31" s="61" t="s">
        <v>118</v>
      </c>
      <c r="C31" s="55" t="s">
        <v>119</v>
      </c>
      <c r="D31" s="20" t="s">
        <v>21</v>
      </c>
      <c r="E31" s="288"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11.75" customHeight="1" x14ac:dyDescent="0.25">
      <c r="A32" s="27"/>
      <c r="B32" s="30"/>
      <c r="C32" s="30"/>
      <c r="D32" s="29"/>
      <c r="E32" s="289"/>
      <c r="F32" s="14"/>
      <c r="G32" s="14"/>
      <c r="H32" s="58"/>
      <c r="I32" s="37"/>
      <c r="J32" s="37"/>
      <c r="K32" s="37"/>
      <c r="L32" s="17" t="s">
        <v>82</v>
      </c>
      <c r="M32" s="71">
        <v>0</v>
      </c>
      <c r="N32" s="70">
        <v>1</v>
      </c>
      <c r="O32" s="15" t="s">
        <v>42</v>
      </c>
      <c r="P32" s="11"/>
      <c r="Q32" s="2"/>
      <c r="R32" s="2"/>
      <c r="S32" s="2"/>
      <c r="T32" s="2"/>
      <c r="U32" s="2"/>
      <c r="V32" s="2"/>
      <c r="W32" s="2"/>
      <c r="X32" s="2"/>
      <c r="Y32" s="2"/>
      <c r="Z32" s="2"/>
    </row>
    <row r="33" spans="1:26" ht="299.25" x14ac:dyDescent="0.25">
      <c r="A33" s="191" t="s">
        <v>56</v>
      </c>
      <c r="B33" s="192" t="s">
        <v>44</v>
      </c>
      <c r="C33" s="249" t="s">
        <v>161</v>
      </c>
      <c r="D33" s="193" t="s">
        <v>20</v>
      </c>
      <c r="E33" s="194" t="s">
        <v>26</v>
      </c>
      <c r="F33" s="246" t="s">
        <v>162</v>
      </c>
      <c r="G33" s="250" t="s">
        <v>163</v>
      </c>
      <c r="H33" s="251" t="s">
        <v>183</v>
      </c>
      <c r="I33" s="252" t="s">
        <v>164</v>
      </c>
      <c r="J33" s="196">
        <v>0</v>
      </c>
      <c r="K33" s="252" t="s">
        <v>182</v>
      </c>
      <c r="L33" s="197" t="s">
        <v>73</v>
      </c>
      <c r="M33" s="198">
        <v>0</v>
      </c>
      <c r="N33" s="199">
        <v>1</v>
      </c>
      <c r="O33" s="200" t="s">
        <v>42</v>
      </c>
      <c r="P33" s="7"/>
      <c r="Q33" s="1"/>
      <c r="R33" s="1"/>
      <c r="S33" s="1"/>
      <c r="T33" s="1"/>
      <c r="U33" s="1"/>
      <c r="V33" s="1"/>
      <c r="W33" s="1"/>
      <c r="X33" s="1"/>
      <c r="Y33" s="1"/>
      <c r="Z33" s="1"/>
    </row>
    <row r="34" spans="1:26" ht="120" x14ac:dyDescent="0.25">
      <c r="A34" s="201"/>
      <c r="B34" s="201"/>
      <c r="C34" s="202"/>
      <c r="D34" s="203"/>
      <c r="E34" s="201"/>
      <c r="F34" s="204"/>
      <c r="G34" s="204"/>
      <c r="H34" s="205"/>
      <c r="I34" s="205"/>
      <c r="J34" s="206"/>
      <c r="K34" s="205"/>
      <c r="L34" s="207" t="s">
        <v>76</v>
      </c>
      <c r="M34" s="208">
        <v>0</v>
      </c>
      <c r="N34" s="248" t="s">
        <v>165</v>
      </c>
      <c r="O34" s="200" t="s">
        <v>42</v>
      </c>
      <c r="P34" s="8"/>
      <c r="Q34" s="1"/>
      <c r="R34" s="1"/>
      <c r="S34" s="1"/>
      <c r="T34" s="1"/>
      <c r="U34" s="1"/>
      <c r="V34" s="1"/>
      <c r="W34" s="1"/>
      <c r="X34" s="1"/>
      <c r="Y34" s="1"/>
      <c r="Z34" s="1"/>
    </row>
    <row r="35" spans="1:26" ht="165" x14ac:dyDescent="0.25">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20" x14ac:dyDescent="0.25">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132" x14ac:dyDescent="0.25">
      <c r="A37" s="191" t="s">
        <v>112</v>
      </c>
      <c r="B37" s="245" t="s">
        <v>194</v>
      </c>
      <c r="C37" s="245" t="s">
        <v>184</v>
      </c>
      <c r="D37" s="194" t="s">
        <v>20</v>
      </c>
      <c r="E37" s="195" t="s">
        <v>26</v>
      </c>
      <c r="F37" s="246" t="s">
        <v>186</v>
      </c>
      <c r="G37" s="246" t="s">
        <v>166</v>
      </c>
      <c r="H37" s="247" t="s">
        <v>167</v>
      </c>
      <c r="I37" s="247" t="s">
        <v>168</v>
      </c>
      <c r="J37" s="196">
        <v>0</v>
      </c>
      <c r="K37" s="247" t="s">
        <v>169</v>
      </c>
      <c r="L37" s="197" t="s">
        <v>73</v>
      </c>
      <c r="M37" s="198">
        <v>0</v>
      </c>
      <c r="N37" s="199">
        <v>1</v>
      </c>
      <c r="O37" s="200" t="s">
        <v>42</v>
      </c>
      <c r="P37" s="8"/>
      <c r="Q37" s="1"/>
      <c r="R37" s="1"/>
      <c r="S37" s="1"/>
      <c r="T37" s="1"/>
      <c r="U37" s="1"/>
      <c r="V37" s="1"/>
      <c r="W37" s="1"/>
      <c r="X37" s="1"/>
      <c r="Y37" s="1"/>
      <c r="Z37" s="1"/>
    </row>
    <row r="38" spans="1:26" ht="90" x14ac:dyDescent="0.25">
      <c r="A38" s="201"/>
      <c r="B38" s="201"/>
      <c r="C38" s="201"/>
      <c r="D38" s="203"/>
      <c r="E38" s="203"/>
      <c r="F38" s="203"/>
      <c r="G38" s="203"/>
      <c r="H38" s="209"/>
      <c r="I38" s="209"/>
      <c r="J38" s="206"/>
      <c r="K38" s="209"/>
      <c r="L38" s="197" t="s">
        <v>75</v>
      </c>
      <c r="M38" s="198">
        <v>0</v>
      </c>
      <c r="N38" s="213">
        <v>6000</v>
      </c>
      <c r="O38" s="200" t="s">
        <v>42</v>
      </c>
      <c r="P38" s="8"/>
      <c r="Q38" s="1"/>
      <c r="R38" s="1"/>
      <c r="S38" s="1"/>
      <c r="T38" s="1"/>
      <c r="U38" s="1"/>
      <c r="V38" s="1"/>
      <c r="W38" s="1"/>
      <c r="X38" s="1"/>
      <c r="Y38" s="1"/>
      <c r="Z38" s="1"/>
    </row>
    <row r="39" spans="1:26" s="9" customFormat="1" ht="27.75" customHeight="1" x14ac:dyDescent="0.25">
      <c r="A39" s="179"/>
      <c r="B39" s="180"/>
      <c r="C39" s="180"/>
      <c r="D39" s="180"/>
      <c r="E39" s="180"/>
      <c r="F39" s="180"/>
      <c r="G39" s="181"/>
      <c r="H39" s="242" t="s">
        <v>206</v>
      </c>
      <c r="I39" s="243" t="s">
        <v>170</v>
      </c>
      <c r="J39" s="182">
        <f t="shared" ref="J39" si="0">SUM(J33:J38)</f>
        <v>0</v>
      </c>
      <c r="K39" s="244" t="s">
        <v>185</v>
      </c>
      <c r="L39" s="183"/>
      <c r="M39" s="180"/>
      <c r="N39" s="180"/>
      <c r="O39" s="180"/>
      <c r="P39" s="10"/>
      <c r="Q39" s="6"/>
      <c r="R39" s="6"/>
      <c r="S39" s="6"/>
      <c r="T39" s="6"/>
      <c r="U39" s="6"/>
      <c r="V39" s="6"/>
      <c r="W39" s="6"/>
      <c r="X39" s="6"/>
      <c r="Y39" s="6"/>
      <c r="Z39" s="6"/>
    </row>
    <row r="40" spans="1:26" ht="13.5" customHeight="1" x14ac:dyDescent="0.25">
      <c r="A40" s="279" t="s">
        <v>58</v>
      </c>
      <c r="B40" s="283"/>
      <c r="C40" s="283"/>
      <c r="D40" s="283"/>
      <c r="E40" s="283"/>
      <c r="F40" s="283"/>
      <c r="G40" s="283"/>
      <c r="H40" s="283"/>
      <c r="I40" s="283"/>
      <c r="J40" s="283"/>
      <c r="K40" s="283"/>
      <c r="L40" s="283"/>
      <c r="M40" s="283"/>
      <c r="N40" s="283"/>
      <c r="O40" s="284"/>
      <c r="P40" s="8"/>
      <c r="Q40" s="1"/>
      <c r="R40" s="1"/>
      <c r="S40" s="1"/>
      <c r="T40" s="1"/>
      <c r="U40" s="1"/>
      <c r="V40" s="1"/>
      <c r="W40" s="1"/>
      <c r="X40" s="1"/>
      <c r="Y40" s="1"/>
      <c r="Z40" s="1"/>
    </row>
    <row r="41" spans="1:26" ht="13.5" customHeight="1" x14ac:dyDescent="0.25">
      <c r="A41" s="272" t="s">
        <v>108</v>
      </c>
      <c r="B41" s="273"/>
      <c r="C41" s="273"/>
      <c r="D41" s="273"/>
      <c r="E41" s="273"/>
      <c r="F41" s="273"/>
      <c r="G41" s="273"/>
      <c r="H41" s="273"/>
      <c r="I41" s="273"/>
      <c r="J41" s="273"/>
      <c r="K41" s="273"/>
      <c r="L41" s="273"/>
      <c r="M41" s="273"/>
      <c r="N41" s="273"/>
      <c r="O41" s="274"/>
      <c r="P41" s="8"/>
      <c r="Q41" s="1"/>
      <c r="R41" s="1"/>
      <c r="S41" s="1"/>
      <c r="T41" s="1"/>
      <c r="U41" s="1"/>
      <c r="V41" s="1"/>
      <c r="W41" s="1"/>
      <c r="X41" s="1"/>
      <c r="Y41" s="1"/>
      <c r="Z41" s="1"/>
    </row>
    <row r="42" spans="1:26" ht="123" customHeight="1" x14ac:dyDescent="0.25">
      <c r="A42" s="100" t="s">
        <v>59</v>
      </c>
      <c r="B42" s="21" t="s">
        <v>105</v>
      </c>
      <c r="C42" s="55" t="s">
        <v>121</v>
      </c>
      <c r="D42" s="101" t="s">
        <v>21</v>
      </c>
      <c r="E42" s="293"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01.25" customHeight="1" x14ac:dyDescent="0.25">
      <c r="A43" s="102"/>
      <c r="C43" s="103"/>
      <c r="D43" s="35"/>
      <c r="E43" s="294"/>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25">
      <c r="A44" s="100" t="s">
        <v>61</v>
      </c>
      <c r="B44" s="21" t="s">
        <v>106</v>
      </c>
      <c r="C44" s="21" t="s">
        <v>98</v>
      </c>
      <c r="D44" s="101" t="s">
        <v>21</v>
      </c>
      <c r="E44" s="295"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75" x14ac:dyDescent="0.25">
      <c r="A45" s="102"/>
      <c r="B45" s="106"/>
      <c r="C45" s="103"/>
      <c r="D45" s="107"/>
      <c r="E45" s="296"/>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97" t="s">
        <v>129</v>
      </c>
      <c r="F46" s="101" t="s">
        <v>174</v>
      </c>
      <c r="G46" s="22" t="s">
        <v>34</v>
      </c>
      <c r="H46" s="92">
        <f>I46+K46</f>
        <v>200000</v>
      </c>
      <c r="I46" s="92">
        <v>170000</v>
      </c>
      <c r="J46" s="74">
        <v>0</v>
      </c>
      <c r="K46" s="92">
        <v>30000</v>
      </c>
      <c r="L46" s="18" t="s">
        <v>73</v>
      </c>
      <c r="M46" s="104">
        <v>0</v>
      </c>
      <c r="N46" s="105">
        <v>1</v>
      </c>
      <c r="O46" s="15" t="s">
        <v>42</v>
      </c>
      <c r="P46" s="7"/>
    </row>
    <row r="47" spans="1:26" ht="199.5" customHeight="1" x14ac:dyDescent="0.25">
      <c r="A47" s="108"/>
      <c r="B47" s="106"/>
      <c r="C47" s="109"/>
      <c r="D47" s="110"/>
      <c r="E47" s="298"/>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25">
      <c r="A48" s="117" t="s">
        <v>63</v>
      </c>
      <c r="B48" s="100" t="s">
        <v>100</v>
      </c>
      <c r="C48" s="299" t="s">
        <v>188</v>
      </c>
      <c r="D48" s="113" t="s">
        <v>20</v>
      </c>
      <c r="E48" s="113" t="s">
        <v>25</v>
      </c>
      <c r="F48" s="225" t="s">
        <v>175</v>
      </c>
      <c r="G48" s="225" t="s">
        <v>180</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25">
      <c r="A49" s="118"/>
      <c r="B49" s="119"/>
      <c r="C49" s="300"/>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20" x14ac:dyDescent="0.25">
      <c r="A50" s="38"/>
      <c r="B50" s="39"/>
      <c r="C50" s="301"/>
      <c r="D50" s="24"/>
      <c r="E50" s="41"/>
      <c r="F50" s="24"/>
      <c r="G50" s="24"/>
      <c r="H50" s="42"/>
      <c r="I50" s="37"/>
      <c r="J50" s="43"/>
      <c r="K50" s="37"/>
      <c r="L50" s="31" t="s">
        <v>76</v>
      </c>
      <c r="M50" s="97">
        <v>0</v>
      </c>
      <c r="N50" s="112">
        <v>18.98</v>
      </c>
      <c r="O50" s="28" t="s">
        <v>42</v>
      </c>
      <c r="P50" s="214"/>
      <c r="Q50" s="1"/>
      <c r="R50" s="1"/>
      <c r="S50" s="1"/>
      <c r="T50" s="1"/>
      <c r="U50" s="1"/>
      <c r="V50" s="1"/>
      <c r="W50" s="1"/>
      <c r="X50" s="1"/>
      <c r="Y50" s="1"/>
      <c r="Z50" s="1"/>
    </row>
    <row r="51" spans="1:26" ht="75" x14ac:dyDescent="0.25">
      <c r="A51" s="33" t="s">
        <v>64</v>
      </c>
      <c r="B51" s="44" t="s">
        <v>91</v>
      </c>
      <c r="C51" s="45" t="s">
        <v>97</v>
      </c>
      <c r="D51" s="19" t="s">
        <v>20</v>
      </c>
      <c r="E51" s="19" t="s">
        <v>27</v>
      </c>
      <c r="F51" s="237" t="s">
        <v>198</v>
      </c>
      <c r="G51" s="237" t="s">
        <v>199</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25">
      <c r="A52" s="118"/>
      <c r="B52" s="121"/>
      <c r="C52" s="122"/>
      <c r="D52" s="88"/>
      <c r="E52" s="88"/>
      <c r="F52" s="89"/>
      <c r="G52" s="89"/>
      <c r="H52" s="114"/>
      <c r="I52" s="114"/>
      <c r="J52" s="90"/>
      <c r="K52" s="114"/>
      <c r="L52" s="32" t="s">
        <v>77</v>
      </c>
      <c r="M52" s="123">
        <v>0</v>
      </c>
      <c r="N52" s="240" t="s">
        <v>135</v>
      </c>
      <c r="O52" s="28" t="s">
        <v>42</v>
      </c>
      <c r="P52" s="8"/>
      <c r="Q52" s="1"/>
      <c r="R52" s="1"/>
      <c r="S52" s="1"/>
      <c r="T52" s="1"/>
      <c r="U52" s="1"/>
      <c r="V52" s="1"/>
      <c r="W52" s="1"/>
      <c r="X52" s="1"/>
      <c r="Y52" s="1"/>
      <c r="Z52" s="1"/>
    </row>
    <row r="53" spans="1:26" ht="120.75" customHeight="1" x14ac:dyDescent="0.25">
      <c r="A53" s="47"/>
      <c r="B53" s="39"/>
      <c r="C53" s="40"/>
      <c r="D53" s="24"/>
      <c r="E53" s="24"/>
      <c r="F53" s="25"/>
      <c r="G53" s="25"/>
      <c r="H53" s="48"/>
      <c r="I53" s="48"/>
      <c r="J53" s="49"/>
      <c r="K53" s="48"/>
      <c r="L53" s="31" t="s">
        <v>76</v>
      </c>
      <c r="M53" s="97">
        <v>0</v>
      </c>
      <c r="N53" s="241" t="s">
        <v>136</v>
      </c>
      <c r="O53" s="28" t="s">
        <v>42</v>
      </c>
      <c r="P53" s="215"/>
      <c r="Q53" s="1"/>
      <c r="R53" s="1"/>
      <c r="S53" s="1"/>
      <c r="T53" s="1"/>
      <c r="U53" s="1"/>
      <c r="V53" s="1"/>
      <c r="W53" s="1"/>
      <c r="X53" s="1"/>
      <c r="Y53" s="1"/>
      <c r="Z53" s="1"/>
    </row>
    <row r="54" spans="1:26" ht="75.75" customHeight="1" x14ac:dyDescent="0.25">
      <c r="A54" s="131" t="s">
        <v>65</v>
      </c>
      <c r="B54" s="61" t="s">
        <v>85</v>
      </c>
      <c r="C54" s="261" t="s">
        <v>109</v>
      </c>
      <c r="D54" s="19" t="s">
        <v>20</v>
      </c>
      <c r="E54" s="19" t="s">
        <v>27</v>
      </c>
      <c r="F54" s="20" t="s">
        <v>24</v>
      </c>
      <c r="G54" s="239" t="s">
        <v>137</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25">
      <c r="A55" s="133"/>
      <c r="B55" s="122"/>
      <c r="C55" s="262"/>
      <c r="D55" s="66"/>
      <c r="E55" s="66"/>
      <c r="F55" s="134"/>
      <c r="G55" s="134"/>
      <c r="H55" s="135"/>
      <c r="I55" s="135"/>
      <c r="J55" s="69"/>
      <c r="K55" s="136"/>
      <c r="L55" s="130" t="s">
        <v>77</v>
      </c>
      <c r="M55" s="73">
        <v>0</v>
      </c>
      <c r="N55" s="236" t="s">
        <v>138</v>
      </c>
      <c r="O55" s="28" t="s">
        <v>42</v>
      </c>
      <c r="P55" s="8"/>
      <c r="Q55" s="1"/>
      <c r="R55" s="1"/>
      <c r="S55" s="1"/>
      <c r="T55" s="1"/>
      <c r="U55" s="1"/>
      <c r="V55" s="1"/>
      <c r="W55" s="1"/>
      <c r="X55" s="1"/>
      <c r="Y55" s="1"/>
      <c r="Z55" s="1"/>
    </row>
    <row r="56" spans="1:26" ht="120" customHeight="1" x14ac:dyDescent="0.25">
      <c r="A56" s="53"/>
      <c r="B56" s="27"/>
      <c r="C56" s="263"/>
      <c r="D56" s="29"/>
      <c r="E56" s="29"/>
      <c r="F56" s="28"/>
      <c r="G56" s="28"/>
      <c r="H56" s="132"/>
      <c r="I56" s="132"/>
      <c r="J56" s="43"/>
      <c r="K56" s="132"/>
      <c r="L56" s="31" t="s">
        <v>76</v>
      </c>
      <c r="M56" s="72">
        <v>0</v>
      </c>
      <c r="N56" s="238" t="s">
        <v>139</v>
      </c>
      <c r="O56" s="28" t="s">
        <v>42</v>
      </c>
      <c r="P56" s="215"/>
      <c r="Q56" s="1"/>
      <c r="R56" s="1"/>
      <c r="S56" s="1"/>
      <c r="T56" s="1"/>
      <c r="U56" s="1"/>
      <c r="V56" s="1"/>
      <c r="W56" s="1"/>
      <c r="X56" s="1"/>
      <c r="Y56" s="1"/>
      <c r="Z56" s="1"/>
    </row>
    <row r="57" spans="1:26" ht="66" customHeight="1" x14ac:dyDescent="0.25">
      <c r="A57" s="61" t="s">
        <v>66</v>
      </c>
      <c r="B57" s="55" t="s">
        <v>107</v>
      </c>
      <c r="C57" s="269" t="s">
        <v>189</v>
      </c>
      <c r="D57" s="19" t="s">
        <v>20</v>
      </c>
      <c r="E57" s="19" t="s">
        <v>27</v>
      </c>
      <c r="F57" s="237" t="s">
        <v>200</v>
      </c>
      <c r="G57" s="237" t="s">
        <v>201</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25">
      <c r="A58" s="138"/>
      <c r="B58" s="64"/>
      <c r="C58" s="270"/>
      <c r="D58" s="66"/>
      <c r="E58" s="66"/>
      <c r="F58" s="134"/>
      <c r="G58" s="134"/>
      <c r="H58" s="135"/>
      <c r="I58" s="135"/>
      <c r="J58" s="69"/>
      <c r="K58" s="136"/>
      <c r="L58" s="32" t="s">
        <v>77</v>
      </c>
      <c r="M58" s="72">
        <v>0</v>
      </c>
      <c r="N58" s="236" t="s">
        <v>140</v>
      </c>
      <c r="O58" s="28" t="s">
        <v>42</v>
      </c>
      <c r="P58" s="8"/>
      <c r="Q58" s="1"/>
      <c r="R58" s="1"/>
      <c r="S58" s="1"/>
      <c r="T58" s="1"/>
      <c r="U58" s="1"/>
      <c r="V58" s="1"/>
      <c r="W58" s="1"/>
      <c r="X58" s="1"/>
      <c r="Y58" s="1"/>
      <c r="Z58" s="1"/>
    </row>
    <row r="59" spans="1:26" ht="120" x14ac:dyDescent="0.25">
      <c r="A59" s="137"/>
      <c r="B59" s="27"/>
      <c r="C59" s="271"/>
      <c r="D59" s="29"/>
      <c r="E59" s="27"/>
      <c r="F59" s="29"/>
      <c r="G59" s="29"/>
      <c r="H59" s="132"/>
      <c r="I59" s="132"/>
      <c r="J59" s="54"/>
      <c r="K59" s="132"/>
      <c r="L59" s="31" t="s">
        <v>76</v>
      </c>
      <c r="M59" s="72">
        <v>0</v>
      </c>
      <c r="N59" s="238" t="s">
        <v>141</v>
      </c>
      <c r="O59" s="28" t="s">
        <v>42</v>
      </c>
      <c r="P59" s="216"/>
      <c r="Q59" s="1"/>
      <c r="R59" s="1"/>
      <c r="S59" s="1"/>
      <c r="T59" s="1"/>
      <c r="U59" s="1"/>
      <c r="V59" s="1"/>
      <c r="W59" s="1"/>
      <c r="X59" s="1"/>
      <c r="Y59" s="1"/>
      <c r="Z59" s="1"/>
    </row>
    <row r="60" spans="1:26" ht="62.25" customHeight="1" x14ac:dyDescent="0.25">
      <c r="A60" s="61" t="s">
        <v>67</v>
      </c>
      <c r="B60" s="55" t="s">
        <v>96</v>
      </c>
      <c r="C60" s="55" t="s">
        <v>110</v>
      </c>
      <c r="D60" s="19" t="s">
        <v>20</v>
      </c>
      <c r="E60" s="19" t="s">
        <v>27</v>
      </c>
      <c r="F60" s="235" t="s">
        <v>202</v>
      </c>
      <c r="G60" s="235" t="s">
        <v>203</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25">
      <c r="A61" s="139"/>
      <c r="B61" s="64"/>
      <c r="D61" s="66"/>
      <c r="E61" s="66"/>
      <c r="F61" s="66"/>
      <c r="G61" s="66"/>
      <c r="H61" s="135"/>
      <c r="I61" s="135"/>
      <c r="J61" s="69"/>
      <c r="K61" s="136"/>
      <c r="L61" s="32" t="s">
        <v>77</v>
      </c>
      <c r="M61" s="72">
        <v>0</v>
      </c>
      <c r="N61" s="236" t="s">
        <v>142</v>
      </c>
      <c r="O61" s="28" t="s">
        <v>42</v>
      </c>
      <c r="P61" s="8"/>
      <c r="Q61" s="1"/>
      <c r="R61" s="1"/>
      <c r="S61" s="1"/>
      <c r="T61" s="1"/>
      <c r="U61" s="1"/>
      <c r="V61" s="1"/>
      <c r="W61" s="1"/>
      <c r="X61" s="1"/>
      <c r="Y61" s="1"/>
      <c r="Z61" s="1"/>
    </row>
    <row r="62" spans="1:26" ht="120" x14ac:dyDescent="0.25">
      <c r="A62" s="137"/>
      <c r="B62" s="27"/>
      <c r="C62" s="27"/>
      <c r="D62" s="29"/>
      <c r="E62" s="29"/>
      <c r="F62" s="29"/>
      <c r="G62" s="29"/>
      <c r="H62" s="132"/>
      <c r="I62" s="132"/>
      <c r="J62" s="14"/>
      <c r="K62" s="132"/>
      <c r="L62" s="31" t="s">
        <v>76</v>
      </c>
      <c r="M62" s="72">
        <v>0</v>
      </c>
      <c r="N62" s="234" t="s">
        <v>143</v>
      </c>
      <c r="O62" s="28" t="s">
        <v>42</v>
      </c>
      <c r="P62" s="215"/>
      <c r="Q62" s="1"/>
      <c r="R62" s="1"/>
      <c r="S62" s="1"/>
      <c r="T62" s="1"/>
      <c r="U62" s="1"/>
      <c r="V62" s="1"/>
      <c r="W62" s="1"/>
      <c r="X62" s="1"/>
      <c r="Y62" s="1"/>
      <c r="Z62" s="1"/>
    </row>
    <row r="63" spans="1:26" ht="63" customHeight="1" x14ac:dyDescent="0.25">
      <c r="A63" s="211" t="s">
        <v>68</v>
      </c>
      <c r="B63" s="211" t="s">
        <v>95</v>
      </c>
      <c r="C63" s="264" t="s">
        <v>176</v>
      </c>
      <c r="D63" s="20" t="s">
        <v>20</v>
      </c>
      <c r="E63" s="20" t="s">
        <v>31</v>
      </c>
      <c r="F63" s="20" t="s">
        <v>32</v>
      </c>
      <c r="G63" s="20" t="s">
        <v>33</v>
      </c>
      <c r="H63" s="231" t="s">
        <v>191</v>
      </c>
      <c r="I63" s="232" t="s">
        <v>177</v>
      </c>
      <c r="J63" s="233">
        <v>0</v>
      </c>
      <c r="K63" s="232" t="s">
        <v>190</v>
      </c>
      <c r="L63" s="18" t="s">
        <v>73</v>
      </c>
      <c r="M63" s="104">
        <v>0</v>
      </c>
      <c r="N63" s="105">
        <v>1</v>
      </c>
      <c r="O63" s="28" t="s">
        <v>42</v>
      </c>
      <c r="P63" s="7"/>
      <c r="Q63" s="1"/>
      <c r="R63" s="1"/>
      <c r="S63" s="1"/>
      <c r="T63" s="1"/>
      <c r="U63" s="1"/>
      <c r="V63" s="1"/>
      <c r="W63" s="1"/>
      <c r="X63" s="1"/>
      <c r="Y63" s="1"/>
      <c r="Z63" s="1"/>
    </row>
    <row r="64" spans="1:26" ht="105" x14ac:dyDescent="0.25">
      <c r="A64" s="139"/>
      <c r="B64" s="64"/>
      <c r="C64" s="265"/>
      <c r="D64" s="45"/>
      <c r="E64" s="134"/>
      <c r="F64" s="134"/>
      <c r="G64" s="134"/>
      <c r="H64" s="69"/>
      <c r="I64" s="69"/>
      <c r="J64" s="69"/>
      <c r="K64" s="69"/>
      <c r="L64" s="16" t="s">
        <v>78</v>
      </c>
      <c r="M64" s="72">
        <v>0</v>
      </c>
      <c r="N64" s="234" t="s">
        <v>171</v>
      </c>
      <c r="O64" s="28" t="s">
        <v>42</v>
      </c>
      <c r="P64" s="8"/>
      <c r="Q64" s="1"/>
      <c r="R64" s="1"/>
      <c r="S64" s="1"/>
      <c r="T64" s="1"/>
      <c r="U64" s="1"/>
      <c r="V64" s="1"/>
      <c r="W64" s="1"/>
      <c r="X64" s="1"/>
      <c r="Y64" s="1"/>
      <c r="Z64" s="1"/>
    </row>
    <row r="65" spans="1:26" ht="66" customHeight="1" x14ac:dyDescent="0.25">
      <c r="A65" s="139"/>
      <c r="B65" s="64"/>
      <c r="C65" s="265"/>
      <c r="D65" s="45"/>
      <c r="E65" s="134"/>
      <c r="F65" s="134"/>
      <c r="G65" s="134"/>
      <c r="H65" s="69"/>
      <c r="I65" s="69"/>
      <c r="J65" s="69"/>
      <c r="K65" s="142"/>
      <c r="L65" s="32" t="s">
        <v>77</v>
      </c>
      <c r="M65" s="97">
        <v>0</v>
      </c>
      <c r="N65" s="210">
        <v>35575</v>
      </c>
      <c r="O65" s="28" t="s">
        <v>42</v>
      </c>
      <c r="P65" s="8"/>
      <c r="Q65" s="1"/>
      <c r="R65" s="1"/>
      <c r="S65" s="1"/>
      <c r="T65" s="1"/>
      <c r="U65" s="1"/>
      <c r="V65" s="1"/>
      <c r="W65" s="1"/>
      <c r="X65" s="1"/>
      <c r="Y65" s="1"/>
      <c r="Z65" s="1"/>
    </row>
    <row r="66" spans="1:26" ht="120" x14ac:dyDescent="0.25">
      <c r="A66" s="139"/>
      <c r="B66" s="64"/>
      <c r="C66" s="45"/>
      <c r="D66" s="45"/>
      <c r="E66" s="134"/>
      <c r="F66" s="134"/>
      <c r="G66" s="134"/>
      <c r="H66" s="69"/>
      <c r="I66" s="69"/>
      <c r="J66" s="69"/>
      <c r="K66" s="69"/>
      <c r="L66" s="31" t="s">
        <v>76</v>
      </c>
      <c r="M66" s="97">
        <v>0</v>
      </c>
      <c r="N66" s="230" t="s">
        <v>172</v>
      </c>
      <c r="O66" s="28" t="s">
        <v>42</v>
      </c>
      <c r="P66" s="217"/>
      <c r="Q66" s="1"/>
      <c r="R66" s="1"/>
      <c r="S66" s="1"/>
      <c r="T66" s="1"/>
      <c r="U66" s="1"/>
      <c r="V66" s="1"/>
      <c r="W66" s="1"/>
      <c r="X66" s="1"/>
      <c r="Y66" s="1"/>
      <c r="Z66" s="1"/>
    </row>
    <row r="67" spans="1:26" ht="105" x14ac:dyDescent="0.25">
      <c r="A67" s="53"/>
      <c r="B67" s="141"/>
      <c r="C67" s="28"/>
      <c r="D67" s="28"/>
      <c r="E67" s="36"/>
      <c r="F67" s="28"/>
      <c r="G67" s="28"/>
      <c r="H67" s="28"/>
      <c r="I67" s="28"/>
      <c r="J67" s="43"/>
      <c r="K67" s="43"/>
      <c r="L67" s="18" t="s">
        <v>79</v>
      </c>
      <c r="M67" s="97">
        <v>0</v>
      </c>
      <c r="N67" s="230" t="s">
        <v>173</v>
      </c>
      <c r="O67" s="28" t="s">
        <v>42</v>
      </c>
      <c r="P67" s="8"/>
      <c r="Q67" s="1"/>
      <c r="R67" s="1"/>
      <c r="S67" s="1"/>
      <c r="T67" s="1"/>
      <c r="U67" s="1"/>
      <c r="V67" s="1"/>
      <c r="W67" s="1"/>
      <c r="X67" s="1"/>
      <c r="Y67" s="1"/>
      <c r="Z67" s="1"/>
    </row>
    <row r="68" spans="1:26" ht="66.75" customHeight="1" x14ac:dyDescent="0.25">
      <c r="A68" s="143" t="s">
        <v>69</v>
      </c>
      <c r="B68" s="50" t="s">
        <v>94</v>
      </c>
      <c r="C68" s="266" t="s">
        <v>122</v>
      </c>
      <c r="D68" s="144" t="s">
        <v>20</v>
      </c>
      <c r="E68" s="66" t="s">
        <v>23</v>
      </c>
      <c r="F68" s="229" t="s">
        <v>144</v>
      </c>
      <c r="G68" s="66" t="s">
        <v>34</v>
      </c>
      <c r="H68" s="120">
        <f>SUM(I68:K68)</f>
        <v>2201092.96</v>
      </c>
      <c r="I68" s="147">
        <f>1917738.5-46809.49</f>
        <v>1870929.01</v>
      </c>
      <c r="J68" s="147">
        <v>0</v>
      </c>
      <c r="K68" s="147">
        <f>338424.45-8260.5</f>
        <v>330163.95</v>
      </c>
      <c r="L68" s="18" t="s">
        <v>73</v>
      </c>
      <c r="M68" s="148">
        <v>0</v>
      </c>
      <c r="N68" s="150">
        <v>1</v>
      </c>
      <c r="O68" s="28" t="s">
        <v>42</v>
      </c>
      <c r="P68" s="7"/>
      <c r="Q68" s="1"/>
      <c r="R68" s="1"/>
      <c r="S68" s="1"/>
      <c r="T68" s="1"/>
      <c r="U68" s="1"/>
      <c r="V68" s="1"/>
      <c r="W68" s="1"/>
      <c r="X68" s="1"/>
      <c r="Y68" s="1"/>
      <c r="Z68" s="1"/>
    </row>
    <row r="69" spans="1:26" ht="75" x14ac:dyDescent="0.25">
      <c r="A69" s="133"/>
      <c r="B69" s="119"/>
      <c r="C69" s="267"/>
      <c r="D69" s="144"/>
      <c r="E69" s="66"/>
      <c r="F69" s="66"/>
      <c r="G69" s="66"/>
      <c r="H69" s="69"/>
      <c r="I69" s="69"/>
      <c r="J69" s="69"/>
      <c r="K69" s="146"/>
      <c r="L69" s="32" t="s">
        <v>77</v>
      </c>
      <c r="M69" s="149">
        <v>0</v>
      </c>
      <c r="N69" s="152" t="s">
        <v>145</v>
      </c>
      <c r="O69" s="28" t="s">
        <v>42</v>
      </c>
      <c r="P69" s="8"/>
      <c r="Q69" s="1"/>
      <c r="R69" s="1"/>
      <c r="S69" s="1"/>
      <c r="T69" s="1"/>
      <c r="U69" s="1"/>
      <c r="V69" s="1"/>
      <c r="W69" s="1"/>
      <c r="X69" s="1"/>
      <c r="Y69" s="1"/>
      <c r="Z69" s="1"/>
    </row>
    <row r="70" spans="1:26" ht="120" x14ac:dyDescent="0.25">
      <c r="A70" s="52"/>
      <c r="B70" s="39"/>
      <c r="C70" s="145"/>
      <c r="D70" s="51"/>
      <c r="E70" s="29"/>
      <c r="F70" s="29"/>
      <c r="G70" s="29"/>
      <c r="H70" s="43"/>
      <c r="I70" s="43"/>
      <c r="J70" s="43"/>
      <c r="K70" s="43"/>
      <c r="L70" s="31" t="s">
        <v>76</v>
      </c>
      <c r="M70" s="149">
        <v>0</v>
      </c>
      <c r="N70" s="151">
        <v>0.23269999999999999</v>
      </c>
      <c r="O70" s="28" t="s">
        <v>42</v>
      </c>
      <c r="P70" s="218"/>
      <c r="Q70" s="1"/>
      <c r="R70" s="1"/>
      <c r="S70" s="1"/>
      <c r="T70" s="1"/>
      <c r="U70" s="1"/>
      <c r="V70" s="1"/>
      <c r="W70" s="1"/>
      <c r="X70" s="1"/>
      <c r="Y70" s="1"/>
      <c r="Z70" s="1"/>
    </row>
    <row r="71" spans="1:26" ht="75" x14ac:dyDescent="0.25">
      <c r="A71" s="143" t="s">
        <v>70</v>
      </c>
      <c r="B71" s="64" t="s">
        <v>41</v>
      </c>
      <c r="C71" s="45" t="s">
        <v>103</v>
      </c>
      <c r="D71" s="66" t="s">
        <v>20</v>
      </c>
      <c r="E71" s="66" t="s">
        <v>40</v>
      </c>
      <c r="F71" s="229" t="s">
        <v>146</v>
      </c>
      <c r="G71" s="229" t="s">
        <v>147</v>
      </c>
      <c r="H71" s="155">
        <f>SUM(I71:K71)</f>
        <v>17067647.059999999</v>
      </c>
      <c r="I71" s="155">
        <v>14507500</v>
      </c>
      <c r="J71" s="147">
        <v>0</v>
      </c>
      <c r="K71" s="147">
        <v>2560147.06</v>
      </c>
      <c r="L71" s="18" t="s">
        <v>73</v>
      </c>
      <c r="M71" s="156">
        <v>0</v>
      </c>
      <c r="N71" s="158">
        <v>1</v>
      </c>
      <c r="O71" s="28" t="s">
        <v>42</v>
      </c>
      <c r="P71" s="8"/>
      <c r="Q71" s="1"/>
      <c r="R71" s="1"/>
      <c r="S71" s="1"/>
      <c r="T71" s="1"/>
      <c r="U71" s="1"/>
      <c r="V71" s="1"/>
      <c r="W71" s="1"/>
      <c r="X71" s="1"/>
      <c r="Y71" s="1"/>
      <c r="Z71" s="1"/>
    </row>
    <row r="72" spans="1:26" ht="90" x14ac:dyDescent="0.25">
      <c r="A72" s="143"/>
      <c r="B72" s="64"/>
      <c r="C72" s="45"/>
      <c r="D72" s="66"/>
      <c r="E72" s="66"/>
      <c r="F72" s="66"/>
      <c r="G72" s="66"/>
      <c r="H72" s="67"/>
      <c r="I72" s="67"/>
      <c r="J72" s="69"/>
      <c r="K72" s="69"/>
      <c r="L72" s="153" t="s">
        <v>113</v>
      </c>
      <c r="M72" s="97">
        <v>0</v>
      </c>
      <c r="N72" s="159">
        <v>1</v>
      </c>
      <c r="O72" s="28" t="s">
        <v>42</v>
      </c>
      <c r="P72" s="8"/>
      <c r="Q72" s="1"/>
      <c r="R72" s="1"/>
      <c r="S72" s="1"/>
      <c r="T72" s="1"/>
      <c r="U72" s="1"/>
      <c r="V72" s="1"/>
      <c r="W72" s="1"/>
      <c r="X72" s="1"/>
      <c r="Y72" s="1"/>
      <c r="Z72" s="1"/>
    </row>
    <row r="73" spans="1:26" ht="75" x14ac:dyDescent="0.25">
      <c r="A73" s="140"/>
      <c r="B73" s="64"/>
      <c r="C73" s="64"/>
      <c r="D73" s="66"/>
      <c r="E73" s="66"/>
      <c r="F73" s="66"/>
      <c r="G73" s="66"/>
      <c r="H73" s="67"/>
      <c r="I73" s="67"/>
      <c r="J73" s="69"/>
      <c r="K73" s="154"/>
      <c r="L73" s="130" t="s">
        <v>77</v>
      </c>
      <c r="M73" s="97">
        <v>0</v>
      </c>
      <c r="N73" s="159">
        <v>79410</v>
      </c>
      <c r="O73" s="28" t="s">
        <v>42</v>
      </c>
      <c r="P73" s="8"/>
      <c r="Q73" s="1"/>
      <c r="R73" s="1"/>
      <c r="S73" s="1"/>
      <c r="T73" s="1"/>
      <c r="U73" s="1"/>
      <c r="V73" s="1"/>
      <c r="W73" s="1"/>
      <c r="X73" s="1"/>
      <c r="Y73" s="1"/>
      <c r="Z73" s="1"/>
    </row>
    <row r="74" spans="1:26" ht="120" x14ac:dyDescent="0.25">
      <c r="A74" s="53"/>
      <c r="B74" s="27"/>
      <c r="C74" s="27"/>
      <c r="D74" s="29"/>
      <c r="E74" s="29"/>
      <c r="F74" s="29"/>
      <c r="G74" s="29"/>
      <c r="H74" s="37"/>
      <c r="I74" s="37"/>
      <c r="J74" s="54"/>
      <c r="K74" s="54"/>
      <c r="L74" s="31" t="s">
        <v>76</v>
      </c>
      <c r="M74" s="97">
        <v>0</v>
      </c>
      <c r="N74" s="112">
        <v>7.9409999999999998</v>
      </c>
      <c r="O74" s="28" t="s">
        <v>42</v>
      </c>
      <c r="P74" s="218"/>
      <c r="Q74" s="1"/>
      <c r="R74" s="1"/>
      <c r="S74" s="1"/>
      <c r="T74" s="1"/>
      <c r="U74" s="1"/>
      <c r="V74" s="1"/>
      <c r="W74" s="1"/>
      <c r="X74" s="1"/>
      <c r="Y74" s="1"/>
      <c r="Z74" s="1"/>
    </row>
    <row r="75" spans="1:26" ht="105" x14ac:dyDescent="0.25">
      <c r="A75" s="131" t="s">
        <v>71</v>
      </c>
      <c r="B75" s="55" t="s">
        <v>123</v>
      </c>
      <c r="C75" s="100" t="s">
        <v>124</v>
      </c>
      <c r="D75" s="19" t="s">
        <v>20</v>
      </c>
      <c r="E75" s="20" t="s">
        <v>39</v>
      </c>
      <c r="F75" s="228" t="s">
        <v>148</v>
      </c>
      <c r="G75" s="228" t="s">
        <v>149</v>
      </c>
      <c r="H75" s="155">
        <f>SUM(I75:K75)</f>
        <v>350000</v>
      </c>
      <c r="I75" s="147">
        <v>297500</v>
      </c>
      <c r="J75" s="74">
        <v>0</v>
      </c>
      <c r="K75" s="74">
        <v>52500</v>
      </c>
      <c r="L75" s="16" t="s">
        <v>78</v>
      </c>
      <c r="M75" s="97">
        <v>0</v>
      </c>
      <c r="N75" s="157">
        <v>0.5</v>
      </c>
      <c r="O75" s="15" t="s">
        <v>86</v>
      </c>
      <c r="P75" s="7"/>
      <c r="Q75" s="1"/>
      <c r="R75" s="1"/>
      <c r="S75" s="1"/>
      <c r="T75" s="1"/>
      <c r="U75" s="1"/>
      <c r="V75" s="1"/>
      <c r="W75" s="1"/>
      <c r="X75" s="1"/>
      <c r="Y75" s="1"/>
      <c r="Z75" s="1"/>
    </row>
    <row r="76" spans="1:26" ht="105" x14ac:dyDescent="0.25">
      <c r="A76" s="160"/>
      <c r="B76" s="161"/>
      <c r="C76" s="162"/>
      <c r="D76" s="163"/>
      <c r="E76" s="164"/>
      <c r="F76" s="162"/>
      <c r="G76" s="162"/>
      <c r="H76" s="162"/>
      <c r="I76" s="162"/>
      <c r="J76" s="165"/>
      <c r="K76" s="166"/>
      <c r="L76" s="17" t="s">
        <v>79</v>
      </c>
      <c r="M76" s="97">
        <v>0</v>
      </c>
      <c r="N76" s="85">
        <v>92500</v>
      </c>
      <c r="O76" s="28" t="s">
        <v>42</v>
      </c>
      <c r="P76" s="7"/>
      <c r="Q76" s="1"/>
      <c r="R76" s="1"/>
      <c r="S76" s="1"/>
      <c r="T76" s="1"/>
      <c r="U76" s="1"/>
      <c r="V76" s="1"/>
      <c r="W76" s="1"/>
      <c r="X76" s="1"/>
      <c r="Y76" s="1"/>
      <c r="Z76" s="1"/>
    </row>
    <row r="77" spans="1:26" s="1" customFormat="1" ht="81.75" customHeight="1" x14ac:dyDescent="0.25">
      <c r="A77" s="174" t="s">
        <v>72</v>
      </c>
      <c r="B77" s="21" t="s">
        <v>101</v>
      </c>
      <c r="C77" s="268" t="s">
        <v>152</v>
      </c>
      <c r="D77" s="175" t="s">
        <v>20</v>
      </c>
      <c r="E77" s="113" t="s">
        <v>27</v>
      </c>
      <c r="F77" s="225" t="s">
        <v>204</v>
      </c>
      <c r="G77" s="101" t="s">
        <v>205</v>
      </c>
      <c r="H77" s="120">
        <f>I77+J77+K77</f>
        <v>8716866</v>
      </c>
      <c r="I77" s="92">
        <v>7409335.5999999996</v>
      </c>
      <c r="J77" s="92">
        <f>[1]KRFZ!$J$79</f>
        <v>0</v>
      </c>
      <c r="K77" s="92">
        <v>1307530.3999999999</v>
      </c>
      <c r="L77" s="18" t="s">
        <v>73</v>
      </c>
      <c r="M77" s="104">
        <v>0</v>
      </c>
      <c r="N77" s="105">
        <v>1</v>
      </c>
      <c r="O77" s="56" t="s">
        <v>86</v>
      </c>
    </row>
    <row r="78" spans="1:26" s="1" customFormat="1" ht="75" x14ac:dyDescent="0.25">
      <c r="A78" s="177"/>
      <c r="B78" s="122"/>
      <c r="C78" s="267"/>
      <c r="D78" s="177"/>
      <c r="E78" s="122"/>
      <c r="F78" s="122"/>
      <c r="G78" s="122"/>
      <c r="H78" s="122"/>
      <c r="I78" s="122"/>
      <c r="J78" s="122"/>
      <c r="K78" s="122"/>
      <c r="L78" s="46" t="s">
        <v>77</v>
      </c>
      <c r="M78" s="178">
        <v>0</v>
      </c>
      <c r="N78" s="226" t="s">
        <v>150</v>
      </c>
      <c r="O78" s="56" t="s">
        <v>86</v>
      </c>
      <c r="P78" s="8"/>
    </row>
    <row r="79" spans="1:26" s="1" customFormat="1" ht="120" x14ac:dyDescent="0.25">
      <c r="A79" s="176"/>
      <c r="B79" s="40"/>
      <c r="C79" s="40"/>
      <c r="D79" s="176"/>
      <c r="E79" s="40"/>
      <c r="F79" s="40"/>
      <c r="G79" s="40"/>
      <c r="H79" s="40"/>
      <c r="I79" s="40"/>
      <c r="J79" s="40"/>
      <c r="K79" s="40"/>
      <c r="L79" s="57" t="s">
        <v>76</v>
      </c>
      <c r="M79" s="178">
        <v>0</v>
      </c>
      <c r="N79" s="227" t="s">
        <v>151</v>
      </c>
      <c r="O79" s="56" t="s">
        <v>86</v>
      </c>
      <c r="P79" s="219"/>
    </row>
    <row r="80" spans="1:26" ht="28.5" x14ac:dyDescent="0.25">
      <c r="A80" s="168"/>
      <c r="B80" s="168"/>
      <c r="C80" s="169"/>
      <c r="D80" s="169"/>
      <c r="E80" s="169"/>
      <c r="F80" s="170"/>
      <c r="G80" s="171"/>
      <c r="H80" s="221" t="s">
        <v>196</v>
      </c>
      <c r="I80" s="222" t="s">
        <v>207</v>
      </c>
      <c r="J80" s="223">
        <f>SUM(J46:J77)</f>
        <v>0</v>
      </c>
      <c r="K80" s="221" t="s">
        <v>197</v>
      </c>
      <c r="L80" s="173"/>
      <c r="M80" s="173"/>
      <c r="N80" s="173"/>
      <c r="O80" s="173"/>
      <c r="P80" s="220"/>
      <c r="Q80" s="1"/>
      <c r="R80" s="1"/>
      <c r="S80" s="1"/>
      <c r="T80" s="1"/>
      <c r="U80" s="1"/>
      <c r="V80" s="1"/>
      <c r="W80" s="1"/>
      <c r="X80" s="1"/>
      <c r="Y80" s="1"/>
      <c r="Z80" s="1"/>
    </row>
    <row r="81" spans="1:26" ht="28.5" x14ac:dyDescent="0.25">
      <c r="A81" s="167"/>
      <c r="B81" s="167"/>
      <c r="C81" s="126"/>
      <c r="D81" s="126"/>
      <c r="E81" s="126"/>
      <c r="F81" s="127"/>
      <c r="G81" s="128" t="s">
        <v>125</v>
      </c>
      <c r="H81" s="224" t="s">
        <v>192</v>
      </c>
      <c r="I81" s="212">
        <v>57063211.560000002</v>
      </c>
      <c r="J81" s="129">
        <f>J28+J39+J77</f>
        <v>0</v>
      </c>
      <c r="K81" s="224" t="s">
        <v>193</v>
      </c>
      <c r="L81" s="127"/>
      <c r="M81" s="126"/>
      <c r="N81" s="126"/>
      <c r="O81" s="126"/>
      <c r="P81" s="10"/>
      <c r="Q81" s="1"/>
      <c r="R81" s="1"/>
      <c r="S81" s="1"/>
      <c r="T81" s="1"/>
      <c r="U81" s="1"/>
      <c r="V81" s="1"/>
      <c r="W81" s="1"/>
      <c r="X81" s="1"/>
      <c r="Y81" s="1"/>
      <c r="Z81" s="1"/>
    </row>
    <row r="82" spans="1:26" ht="13.5" customHeight="1" x14ac:dyDescent="0.25">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25">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25">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25">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25">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25">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 ref="D4:D6"/>
    <mergeCell ref="A40:O40"/>
    <mergeCell ref="E12:E13"/>
    <mergeCell ref="E14:E15"/>
    <mergeCell ref="E31:E32"/>
    <mergeCell ref="H5:H6"/>
    <mergeCell ref="E4:E6"/>
    <mergeCell ref="F4:G4"/>
    <mergeCell ref="H4:K4"/>
    <mergeCell ref="L4:N4"/>
    <mergeCell ref="I5:K5"/>
    <mergeCell ref="A41:O41"/>
    <mergeCell ref="A8:O8"/>
    <mergeCell ref="A9:O9"/>
    <mergeCell ref="A10:O10"/>
    <mergeCell ref="A11:O11"/>
    <mergeCell ref="A29:O29"/>
    <mergeCell ref="A30:O30"/>
    <mergeCell ref="C54:C56"/>
    <mergeCell ref="C63:C65"/>
    <mergeCell ref="C68:C69"/>
    <mergeCell ref="C77:C78"/>
    <mergeCell ref="C57:C59"/>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Jolanta Mickevičienė</cp:lastModifiedBy>
  <cp:lastPrinted>2025-10-23T08:03:14Z</cp:lastPrinted>
  <dcterms:created xsi:type="dcterms:W3CDTF">2024-01-05T11:44:02Z</dcterms:created>
  <dcterms:modified xsi:type="dcterms:W3CDTF">2025-11-05T11:57:23Z</dcterms:modified>
</cp:coreProperties>
</file>