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2760" yWindow="32760" windowWidth="19200" windowHeight="8115"/>
  </bookViews>
  <sheets>
    <sheet name="1 priedas" sheetId="1" r:id="rId1"/>
  </sheets>
  <definedNames>
    <definedName name="_xlnm.Print_Titles" localSheetId="0">'1 priedas'!$19:$19</definedName>
  </definedNames>
  <calcPr calcId="145621"/>
</workbook>
</file>

<file path=xl/calcChain.xml><?xml version="1.0" encoding="utf-8"?>
<calcChain xmlns="http://schemas.openxmlformats.org/spreadsheetml/2006/main">
  <c r="H45" i="1" l="1"/>
  <c r="I45" i="1"/>
  <c r="I44" i="1" l="1"/>
  <c r="H44" i="1"/>
  <c r="I41" i="1"/>
  <c r="H41" i="1"/>
  <c r="I33" i="1"/>
  <c r="H33" i="1"/>
  <c r="I29" i="1"/>
  <c r="H29" i="1"/>
  <c r="I22" i="1"/>
  <c r="H22" i="1"/>
  <c r="I28" i="1" l="1"/>
  <c r="I40" i="1"/>
  <c r="H40" i="1"/>
  <c r="H28" i="1"/>
  <c r="H21" i="1" s="1"/>
  <c r="H56" i="1" s="1"/>
  <c r="H60" i="1" s="1"/>
  <c r="I21" i="1"/>
  <c r="I56" i="1" s="1"/>
  <c r="I60" i="1" s="1"/>
</calcChain>
</file>

<file path=xl/comments1.xml><?xml version="1.0" encoding="utf-8"?>
<comments xmlns="http://schemas.openxmlformats.org/spreadsheetml/2006/main">
  <authors>
    <author>ketvirtas</author>
  </authors>
  <commentList>
    <comment ref="H23" authorId="0">
      <text>
        <r>
          <rPr>
            <sz val="9"/>
            <color indexed="8"/>
            <rFont val="Tahoma"/>
            <family val="2"/>
            <charset val="186"/>
          </rPr>
          <t xml:space="preserve">#03_2_I23#
</t>
        </r>
      </text>
    </comment>
    <comment ref="H24" authorId="0">
      <text>
        <r>
          <rPr>
            <sz val="9"/>
            <color indexed="8"/>
            <rFont val="Tahoma"/>
            <family val="2"/>
            <charset val="186"/>
          </rPr>
          <t xml:space="preserve">#03_2_I24#
</t>
        </r>
      </text>
    </comment>
    <comment ref="H25" authorId="0">
      <text>
        <r>
          <rPr>
            <sz val="9"/>
            <color indexed="8"/>
            <rFont val="Tahoma"/>
            <family val="2"/>
            <charset val="186"/>
          </rPr>
          <t>#03_2_I25#</t>
        </r>
      </text>
    </comment>
    <comment ref="H26" authorId="0">
      <text>
        <r>
          <rPr>
            <sz val="9"/>
            <color indexed="8"/>
            <rFont val="Tahoma"/>
            <family val="2"/>
            <charset val="186"/>
          </rPr>
          <t>#03_2_I26#</t>
        </r>
      </text>
    </comment>
    <comment ref="H27" authorId="0">
      <text>
        <r>
          <rPr>
            <sz val="9"/>
            <color indexed="8"/>
            <rFont val="Tahoma"/>
            <family val="2"/>
            <charset val="186"/>
          </rPr>
          <t>#03_2_I26#</t>
        </r>
      </text>
    </comment>
    <comment ref="H41" authorId="0">
      <text>
        <r>
          <rPr>
            <sz val="9"/>
            <color indexed="8"/>
            <rFont val="Tahoma"/>
            <family val="2"/>
            <charset val="186"/>
          </rPr>
          <t>#03_2_I32#</t>
        </r>
      </text>
    </comment>
    <comment ref="H42" authorId="0">
      <text>
        <r>
          <rPr>
            <sz val="9"/>
            <color indexed="8"/>
            <rFont val="Tahoma"/>
            <family val="2"/>
            <charset val="186"/>
          </rPr>
          <t>#03_2_I33#</t>
        </r>
      </text>
    </comment>
    <comment ref="H43" authorId="0">
      <text>
        <r>
          <rPr>
            <sz val="9"/>
            <color indexed="8"/>
            <rFont val="Tahoma"/>
            <family val="2"/>
            <charset val="186"/>
          </rPr>
          <t>#03_2_I34#</t>
        </r>
      </text>
    </comment>
    <comment ref="H44" authorId="0">
      <text>
        <r>
          <rPr>
            <sz val="9"/>
            <color indexed="8"/>
            <rFont val="Tahoma"/>
            <family val="2"/>
            <charset val="186"/>
          </rPr>
          <t>#03_2_I35#</t>
        </r>
      </text>
    </comment>
    <comment ref="H45" authorId="0">
      <text>
        <r>
          <rPr>
            <sz val="9"/>
            <color indexed="8"/>
            <rFont val="Tahoma"/>
            <family val="2"/>
            <charset val="186"/>
          </rPr>
          <t>#03_2_I36#</t>
        </r>
      </text>
    </comment>
    <comment ref="H46" authorId="0">
      <text>
        <r>
          <rPr>
            <sz val="9"/>
            <color indexed="8"/>
            <rFont val="Tahoma"/>
            <family val="2"/>
            <charset val="186"/>
          </rPr>
          <t>#03_2_I37#</t>
        </r>
      </text>
    </comment>
    <comment ref="H47" authorId="0">
      <text>
        <r>
          <rPr>
            <sz val="9"/>
            <color indexed="8"/>
            <rFont val="Tahoma"/>
            <family val="2"/>
            <charset val="186"/>
          </rPr>
          <t>#03_2_I38#</t>
        </r>
      </text>
    </comment>
    <comment ref="H48" authorId="0">
      <text>
        <r>
          <rPr>
            <sz val="9"/>
            <color indexed="8"/>
            <rFont val="Tahoma"/>
            <family val="2"/>
            <charset val="186"/>
          </rPr>
          <t>#03_2_I39#</t>
        </r>
      </text>
    </comment>
    <comment ref="H49" authorId="0">
      <text>
        <r>
          <rPr>
            <sz val="9"/>
            <color indexed="8"/>
            <rFont val="Tahoma"/>
            <family val="2"/>
            <charset val="186"/>
          </rPr>
          <t>#03_2_I40#</t>
        </r>
      </text>
    </comment>
    <comment ref="H50" authorId="0">
      <text>
        <r>
          <rPr>
            <sz val="9"/>
            <color indexed="8"/>
            <rFont val="Tahoma"/>
            <family val="2"/>
            <charset val="186"/>
          </rPr>
          <t>#03_2_I41#</t>
        </r>
      </text>
    </comment>
    <comment ref="H51" authorId="0">
      <text>
        <r>
          <rPr>
            <sz val="9"/>
            <color indexed="8"/>
            <rFont val="Tahoma"/>
            <family val="2"/>
            <charset val="186"/>
          </rPr>
          <t>#03_2_I42#</t>
        </r>
      </text>
    </comment>
    <comment ref="H52" authorId="0">
      <text>
        <r>
          <rPr>
            <sz val="9"/>
            <color indexed="8"/>
            <rFont val="Tahoma"/>
            <family val="2"/>
            <charset val="186"/>
          </rPr>
          <t>#03_2_I43#</t>
        </r>
      </text>
    </comment>
    <comment ref="H53" authorId="0">
      <text>
        <r>
          <rPr>
            <sz val="9"/>
            <color indexed="8"/>
            <rFont val="Tahoma"/>
            <family val="2"/>
            <charset val="186"/>
          </rPr>
          <t>#03_2_I44#</t>
        </r>
      </text>
    </comment>
    <comment ref="H54" authorId="0">
      <text>
        <r>
          <rPr>
            <sz val="9"/>
            <color indexed="8"/>
            <rFont val="Tahoma"/>
            <family val="2"/>
            <charset val="186"/>
          </rPr>
          <t>#03_2_I45#</t>
        </r>
      </text>
    </comment>
    <comment ref="H58" authorId="0">
      <text>
        <r>
          <rPr>
            <sz val="9"/>
            <color indexed="8"/>
            <rFont val="Tahoma"/>
            <family val="2"/>
            <charset val="186"/>
          </rPr>
          <t>#03_2_I53#</t>
        </r>
      </text>
    </comment>
    <comment ref="H59" authorId="0">
      <text>
        <r>
          <rPr>
            <sz val="9"/>
            <color indexed="8"/>
            <rFont val="Tahoma"/>
            <family val="2"/>
            <charset val="186"/>
          </rPr>
          <t>#03_2_I55#</t>
        </r>
      </text>
    </comment>
  </commentList>
</comments>
</file>

<file path=xl/sharedStrings.xml><?xml version="1.0" encoding="utf-8"?>
<sst xmlns="http://schemas.openxmlformats.org/spreadsheetml/2006/main" count="139" uniqueCount="133">
  <si>
    <t xml:space="preserve">3-iojo viešojo sektoriaus apskaitos ir finansinės atskaitomybės standarto „Veiklos rezultatų ataskaita“ </t>
  </si>
  <si>
    <t>(Veiklos rezultatų ataskaitos forma)</t>
  </si>
  <si>
    <t>(viešojo sektoriaus subjekto pavadinimas)</t>
  </si>
  <si>
    <t>(viešojo sektoriaus subjekto, parengusio veiklos rezultatų ataskaitą, juridinio asmens kodas, adresas)</t>
  </si>
  <si>
    <t>VEIKLOS REZULTATŲ ATASKAITA</t>
  </si>
  <si>
    <t>(data)</t>
  </si>
  <si>
    <t>Pateikimo valiuta ir tikslumas: eurais</t>
  </si>
  <si>
    <t>Eil. Nr.</t>
  </si>
  <si>
    <t>Straipsniai</t>
  </si>
  <si>
    <t>Pastabos Nr.</t>
  </si>
  <si>
    <t>Ataskaitinis laikotarpis</t>
  </si>
  <si>
    <t>Praėjęs ataskaitinis laikotarpis</t>
  </si>
  <si>
    <t>1.</t>
  </si>
  <si>
    <t>PAGRINDINĖS VEIKLOS PAJAMOS</t>
  </si>
  <si>
    <t>PAJAMOS</t>
  </si>
  <si>
    <t>1.1.</t>
  </si>
  <si>
    <t>FINANSAVIMO PAJAMOS</t>
  </si>
  <si>
    <t>1.1.1.</t>
  </si>
  <si>
    <t xml:space="preserve">Iš valstybės biudžeto </t>
  </si>
  <si>
    <t xml:space="preserve">    Iš valstybės biudžeto </t>
  </si>
  <si>
    <t>1.1.2.</t>
  </si>
  <si>
    <t xml:space="preserve">Iš savivaldybių biudžetų </t>
  </si>
  <si>
    <t xml:space="preserve">    Iš savivaldybių biudžeto</t>
  </si>
  <si>
    <t>1.1.3.</t>
  </si>
  <si>
    <t>Iš ES, užsienio valstybių ir tarptautinių organizacijų lėšų</t>
  </si>
  <si>
    <t xml:space="preserve">    Iš Europos Sąjungos, užsienio valstybių ir tarptautinių organizacijų lėšų</t>
  </si>
  <si>
    <t>1.1.4.</t>
  </si>
  <si>
    <t>Iš kitų finansavimo šaltinių</t>
  </si>
  <si>
    <t xml:space="preserve">    Iš viešojo sektoriaus subjektų pajamų</t>
  </si>
  <si>
    <t>1.1.5.</t>
  </si>
  <si>
    <t xml:space="preserve">    Iš fizinių ir privačių juridinių asmenų</t>
  </si>
  <si>
    <t>1.2.</t>
  </si>
  <si>
    <t>MOKESČIŲ IR SOCIALINIŲ ĮMOKŲ PAJAMOS</t>
  </si>
  <si>
    <t>KITOS PAJAMOS</t>
  </si>
  <si>
    <t>1.2.1.</t>
  </si>
  <si>
    <t xml:space="preserve">    Rinkliavų ir žyminio mokesčio pajamos</t>
  </si>
  <si>
    <t>1.2.1.1.</t>
  </si>
  <si>
    <t>1.2.1.2.</t>
  </si>
  <si>
    <t>1.2.1.3.</t>
  </si>
  <si>
    <t>1.2.2.</t>
  </si>
  <si>
    <t>1.2.2.1.</t>
  </si>
  <si>
    <t>1.2.2.2.</t>
  </si>
  <si>
    <t>1.2.3.</t>
  </si>
  <si>
    <t xml:space="preserve">    Baudų, konfiskuoto turto ir netesybų pajamos</t>
  </si>
  <si>
    <t>1.2.4.</t>
  </si>
  <si>
    <t xml:space="preserve">    Finansinės ir investicinės veiklos pajamos</t>
  </si>
  <si>
    <t>1.2.5.</t>
  </si>
  <si>
    <t xml:space="preserve">    Kitos </t>
  </si>
  <si>
    <t>1.2.6.</t>
  </si>
  <si>
    <t xml:space="preserve">    Negrąžintinai pervestinos į biudžetus, išteklių fondus pajamos</t>
  </si>
  <si>
    <t>2.</t>
  </si>
  <si>
    <t>PAGRINDINĖS VEIKLOS SĄNAUDOS</t>
  </si>
  <si>
    <t>SĄNAUDOS</t>
  </si>
  <si>
    <t xml:space="preserve">2.1. </t>
  </si>
  <si>
    <t xml:space="preserve">Darbo užmokesčio ir socialinio draudimo </t>
  </si>
  <si>
    <t>SU DARBO SANTYKIAIS SUSIJUSIŲ IŠMOKŲ SĄNAUDOS</t>
  </si>
  <si>
    <t>2.1.1.</t>
  </si>
  <si>
    <t>Nusidėvėjimo ir amortizacijos</t>
  </si>
  <si>
    <t xml:space="preserve">    Darbo užmokesčio ir socialinio draudimo sąnaudos</t>
  </si>
  <si>
    <t>2.1.2.</t>
  </si>
  <si>
    <t>KOMUNALINIŲ PASLAUGŲ IR ryšių</t>
  </si>
  <si>
    <t xml:space="preserve">    Socialinių ir kitų išmokų darbuotojams sąnaudos</t>
  </si>
  <si>
    <t>2.2.</t>
  </si>
  <si>
    <t xml:space="preserve">Komandiruočių </t>
  </si>
  <si>
    <t>PREKIŲ IR PASLAUGŲ SĄNAUDOS</t>
  </si>
  <si>
    <t>2.2.1.</t>
  </si>
  <si>
    <t xml:space="preserve">Transporto </t>
  </si>
  <si>
    <t xml:space="preserve">    Prekių ir paslaugų sąnaudos veiklai</t>
  </si>
  <si>
    <t>2.2.2.</t>
  </si>
  <si>
    <t xml:space="preserve">Kvalifikacijos kėlimo </t>
  </si>
  <si>
    <t xml:space="preserve">    Prekių ir paslaugų sąnaudos viešajam ūkiui</t>
  </si>
  <si>
    <t>2.2.3.</t>
  </si>
  <si>
    <t>PAPRASTOJO Remonto IR EKSPLOATAVIMO</t>
  </si>
  <si>
    <t xml:space="preserve">    Prekių pardavimo sąnaudos</t>
  </si>
  <si>
    <t>2.3.</t>
  </si>
  <si>
    <t>NUVERTĖJIMO IR NURAŠYTŲ SUMŲ</t>
  </si>
  <si>
    <t>NUSIDĖVĖJIMO IR AMORTIZACIJOS SĄNAUDOS</t>
  </si>
  <si>
    <t>2.4.</t>
  </si>
  <si>
    <t>SUNAUDOTŲ IR PARDUOTŲ ATSARGŲ SAVIKAINA</t>
  </si>
  <si>
    <t>NUVERTĖJIMO IR NURAŠYTŲ SUMŲ SĄNAUDOS</t>
  </si>
  <si>
    <t>2.5.</t>
  </si>
  <si>
    <t>socialinių išmokų</t>
  </si>
  <si>
    <t>SOCIALINIŲ IŠMOKŲ, STIPENDIJŲ, PRIZŲ IR PREMIJŲ SĄNAUDOS</t>
  </si>
  <si>
    <t>2.6.</t>
  </si>
  <si>
    <t>nuomos</t>
  </si>
  <si>
    <t>FINANSAVIMO SĄNAUDOS</t>
  </si>
  <si>
    <t>2.7.</t>
  </si>
  <si>
    <t>finansavimo</t>
  </si>
  <si>
    <t>FINANSINĖS IR INVESTICINĖS VEIKLOS SĄNAUDOS</t>
  </si>
  <si>
    <t>2.8.</t>
  </si>
  <si>
    <t>kitų paslaugų</t>
  </si>
  <si>
    <t>MOKESČIAI EUROPOS SĄJUNGAI IR KITOMS TARPTAUTINĖMS ORGANIZACIJOMS</t>
  </si>
  <si>
    <t>2.9.</t>
  </si>
  <si>
    <t xml:space="preserve">Kitos </t>
  </si>
  <si>
    <t>KITOS SĄNAUDOS</t>
  </si>
  <si>
    <t>2.10.</t>
  </si>
  <si>
    <t>KAPITALIZUOTOS TURTO KŪRIMO (GAMYBOS) IŠLAIDOS</t>
  </si>
  <si>
    <t>3.</t>
  </si>
  <si>
    <t>PAGRINDINĖS VEIKLOS PERVIRŠIS AR DEFICITAS</t>
  </si>
  <si>
    <t>PERVIRŠIS AR DEFICITAS IŠ VYKDOMOS VEIKLOS</t>
  </si>
  <si>
    <t xml:space="preserve">4. </t>
  </si>
  <si>
    <t>KITOS VEIKLOS REZULTATAS</t>
  </si>
  <si>
    <t>APSKAITOS POLITIKOS KEITIMO IR ESMINIŲ APSKAITOS KLAIDŲ TAISYMO ĮTAKA</t>
  </si>
  <si>
    <t>5.</t>
  </si>
  <si>
    <t>PELNO MOKESTIS</t>
  </si>
  <si>
    <t>6.</t>
  </si>
  <si>
    <t>NUOSAVYBĖS METODO ĮTAKA</t>
  </si>
  <si>
    <t>7.</t>
  </si>
  <si>
    <t>GRYNASIS PERVIRŠIS AR DEFICITAS</t>
  </si>
  <si>
    <t xml:space="preserve">(pareigų pavadinimas)                           </t>
  </si>
  <si>
    <t>(parašas)</t>
  </si>
  <si>
    <t>(vardas ir pavardė)</t>
  </si>
  <si>
    <t xml:space="preserve">(pareigų pavadinimas)                                                                                      </t>
  </si>
  <si>
    <t xml:space="preserve">  (parašas)</t>
  </si>
  <si>
    <t xml:space="preserve">    Prekių pardavimo ir paslaugų pajamos</t>
  </si>
  <si>
    <t xml:space="preserve">       Rinkliavų pajamos</t>
  </si>
  <si>
    <t xml:space="preserve">       Įskaitytas žyminis mokestis</t>
  </si>
  <si>
    <t xml:space="preserve">       Grąžintinas žyminis mokestis </t>
  </si>
  <si>
    <t xml:space="preserve">       Prekių pardavimo ir paslaugų, apmokamų viešojo sektoriaus subjektų lėšomis, pajamos</t>
  </si>
  <si>
    <t xml:space="preserve">       Kitų prekių pardavimo ir paslaugų pajamos</t>
  </si>
  <si>
    <r>
      <t>Pastaba</t>
    </r>
    <r>
      <rPr>
        <sz val="9"/>
        <rFont val="Times New Roman"/>
        <family val="1"/>
        <charset val="186"/>
      </rPr>
      <t>. Forma pildoma rengiant viešojo sektoriaus subjektų, išskyrus išteklių fondus, mokesčių fondus ir fondų fondus, veiklos rezultatų ataskaitą.</t>
    </r>
  </si>
  <si>
    <t xml:space="preserve">                                       1 priedas</t>
  </si>
  <si>
    <t>Vedėja-vyr.buhalterė</t>
  </si>
  <si>
    <t>Kretingos rajono savivaldybės administracija</t>
  </si>
  <si>
    <t xml:space="preserve">Įm.k.188715222   Savanorių g.29A, LT-97111 Kretinga </t>
  </si>
  <si>
    <t>PAGAL  2026.06.30 D. DUOMENIS</t>
  </si>
  <si>
    <t>Vitalija Kubilienė</t>
  </si>
  <si>
    <t>2026-08-04 Nr.____</t>
  </si>
  <si>
    <t>Direktoriaus pavaduotoja, pavaduojanti administracijos direktorių</t>
  </si>
  <si>
    <t>Vaida Bačiulienė</t>
  </si>
  <si>
    <t>P21</t>
  </si>
  <si>
    <t>P23</t>
  </si>
  <si>
    <t>P22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</si>
</sst>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0"/>
      <name val="Arial"/>
      <family val="2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2"/>
      <name val="TimesNewRoman,Bold"/>
    </font>
    <font>
      <sz val="11"/>
      <name val="TimesNewRoman,Bold"/>
    </font>
    <font>
      <b/>
      <sz val="11"/>
      <name val="TimesNewRoman,Bold"/>
    </font>
    <font>
      <sz val="11"/>
      <name val="Arial"/>
      <family val="2"/>
      <charset val="186"/>
    </font>
    <font>
      <u/>
      <sz val="11"/>
      <name val="TimesNewRoman,Bold"/>
      <charset val="186"/>
    </font>
    <font>
      <b/>
      <sz val="12"/>
      <name val="Arial"/>
      <family val="2"/>
      <charset val="186"/>
    </font>
    <font>
      <sz val="10"/>
      <name val="Times New Roman"/>
      <family val="1"/>
      <charset val="186"/>
    </font>
    <font>
      <sz val="9"/>
      <color indexed="8"/>
      <name val="Tahoma"/>
      <family val="2"/>
      <charset val="186"/>
    </font>
    <font>
      <sz val="10"/>
      <color indexed="8"/>
      <name val="TimesNewRomanPSMT"/>
      <charset val="186"/>
    </font>
    <font>
      <b/>
      <sz val="10"/>
      <name val="Times New Roman"/>
      <family val="1"/>
      <charset val="186"/>
    </font>
    <font>
      <b/>
      <sz val="9"/>
      <name val="Times New Roman"/>
      <family val="1"/>
      <charset val="186"/>
    </font>
    <font>
      <sz val="9"/>
      <name val="Times New Roman"/>
      <family val="1"/>
      <charset val="186"/>
    </font>
    <font>
      <sz val="11"/>
      <name val="Times New Roman"/>
      <family val="1"/>
      <charset val="186"/>
    </font>
    <font>
      <i/>
      <sz val="11"/>
      <name val="TimesNewRoman,Bold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/>
      <right/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/>
      <right/>
      <top/>
      <bottom style="thin">
        <color indexed="0"/>
      </bottom>
      <diagonal/>
    </border>
    <border>
      <left/>
      <right/>
      <top style="thin">
        <color indexed="0"/>
      </top>
      <bottom/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0" borderId="0" xfId="0" applyAlignment="1">
      <alignment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right" vertical="center"/>
    </xf>
    <xf numFmtId="2" fontId="2" fillId="3" borderId="4" xfId="0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left" vertical="center"/>
    </xf>
    <xf numFmtId="0" fontId="2" fillId="0" borderId="0" xfId="0" applyFont="1"/>
    <xf numFmtId="0" fontId="2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right" vertical="center"/>
    </xf>
    <xf numFmtId="0" fontId="0" fillId="4" borderId="0" xfId="0" applyFill="1" applyAlignment="1">
      <alignment horizontal="center"/>
    </xf>
    <xf numFmtId="0" fontId="10" fillId="3" borderId="0" xfId="0" applyFont="1" applyFill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0" fillId="0" borderId="7" xfId="0" applyFont="1" applyFill="1" applyBorder="1" applyAlignment="1">
      <alignment horizontal="left" wrapText="1"/>
    </xf>
    <xf numFmtId="0" fontId="16" fillId="0" borderId="0" xfId="0" applyFont="1" applyAlignment="1">
      <alignment horizontal="right" vertical="center" indent="1"/>
    </xf>
    <xf numFmtId="0" fontId="16" fillId="0" borderId="0" xfId="0" applyFont="1" applyAlignment="1">
      <alignment vertical="center"/>
    </xf>
    <xf numFmtId="0" fontId="2" fillId="0" borderId="7" xfId="0" applyFont="1" applyBorder="1" applyAlignment="1">
      <alignment wrapText="1"/>
    </xf>
    <xf numFmtId="0" fontId="10" fillId="0" borderId="0" xfId="0" applyFont="1" applyBorder="1" applyAlignment="1">
      <alignment horizontal="center" vertical="top" wrapText="1"/>
    </xf>
    <xf numFmtId="0" fontId="10" fillId="0" borderId="0" xfId="0" applyFont="1" applyFill="1" applyBorder="1" applyAlignment="1">
      <alignment horizontal="center" vertical="top" wrapText="1"/>
    </xf>
    <xf numFmtId="2" fontId="2" fillId="5" borderId="4" xfId="0" applyNumberFormat="1" applyFont="1" applyFill="1" applyBorder="1" applyAlignment="1">
      <alignment horizontal="right" vertical="center"/>
    </xf>
    <xf numFmtId="2" fontId="2" fillId="5" borderId="1" xfId="0" applyNumberFormat="1" applyFont="1" applyFill="1" applyBorder="1" applyAlignment="1">
      <alignment horizontal="right" vertical="center"/>
    </xf>
    <xf numFmtId="0" fontId="13" fillId="0" borderId="2" xfId="0" applyFont="1" applyBorder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/>
    </xf>
    <xf numFmtId="0" fontId="10" fillId="0" borderId="2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2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0" fontId="10" fillId="0" borderId="8" xfId="0" applyFont="1" applyFill="1" applyBorder="1" applyAlignment="1">
      <alignment horizontal="center" vertical="top" wrapText="1"/>
    </xf>
    <xf numFmtId="0" fontId="2" fillId="0" borderId="7" xfId="0" applyFont="1" applyBorder="1" applyAlignment="1">
      <alignment horizontal="left" wrapText="1"/>
    </xf>
    <xf numFmtId="0" fontId="10" fillId="0" borderId="7" xfId="0" applyFont="1" applyBorder="1" applyAlignment="1">
      <alignment horizontal="center"/>
    </xf>
    <xf numFmtId="0" fontId="10" fillId="0" borderId="0" xfId="0" applyFont="1" applyBorder="1" applyAlignment="1">
      <alignment horizontal="left" vertical="top" wrapText="1"/>
    </xf>
    <xf numFmtId="0" fontId="10" fillId="0" borderId="8" xfId="0" applyFont="1" applyBorder="1" applyAlignment="1">
      <alignment horizontal="center" vertical="top" wrapText="1"/>
    </xf>
    <xf numFmtId="0" fontId="10" fillId="0" borderId="7" xfId="0" applyFont="1" applyFill="1" applyBorder="1" applyAlignment="1">
      <alignment horizontal="left" wrapText="1"/>
    </xf>
    <xf numFmtId="0" fontId="13" fillId="0" borderId="2" xfId="0" applyFont="1" applyBorder="1" applyAlignment="1">
      <alignment vertical="center"/>
    </xf>
    <xf numFmtId="0" fontId="13" fillId="0" borderId="5" xfId="0" applyFont="1" applyBorder="1" applyAlignment="1">
      <alignment vertical="center"/>
    </xf>
    <xf numFmtId="0" fontId="13" fillId="0" borderId="3" xfId="0" applyFont="1" applyBorder="1" applyAlignment="1">
      <alignment vertical="center"/>
    </xf>
    <xf numFmtId="0" fontId="14" fillId="0" borderId="8" xfId="0" applyFont="1" applyBorder="1" applyAlignment="1">
      <alignment horizontal="left" wrapText="1"/>
    </xf>
    <xf numFmtId="0" fontId="13" fillId="0" borderId="2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7" fillId="0" borderId="0" xfId="0" applyFont="1" applyAlignment="1">
      <alignment horizontal="right" vertical="center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16" fillId="0" borderId="0" xfId="0" applyFont="1" applyAlignment="1">
      <alignment horizontal="right" vertical="center" inden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69"/>
  <sheetViews>
    <sheetView showGridLines="0" tabSelected="1" topLeftCell="A39" zoomScaleSheetLayoutView="100" workbookViewId="0">
      <selection activeCell="G52" sqref="G52"/>
    </sheetView>
  </sheetViews>
  <sheetFormatPr defaultColWidth="9" defaultRowHeight="12.75"/>
  <cols>
    <col min="1" max="1" width="7.42578125" style="1" customWidth="1"/>
    <col min="2" max="2" width="1.42578125" style="1" hidden="1" customWidth="1"/>
    <col min="3" max="3" width="28.140625" style="1" customWidth="1"/>
    <col min="4" max="4" width="17" style="1" customWidth="1"/>
    <col min="5" max="5" width="9" style="1" hidden="1" customWidth="1"/>
    <col min="6" max="6" width="11" style="1" customWidth="1"/>
    <col min="7" max="7" width="12.28515625" style="1" customWidth="1"/>
    <col min="8" max="8" width="13.7109375" style="1" customWidth="1"/>
    <col min="9" max="9" width="14.85546875" style="1" customWidth="1"/>
    <col min="10" max="16384" width="9" style="1"/>
  </cols>
  <sheetData>
    <row r="1" spans="1:10" ht="30" customHeight="1">
      <c r="A1" s="93"/>
      <c r="B1" s="93"/>
      <c r="C1" s="93"/>
      <c r="D1" s="93"/>
      <c r="E1" s="93"/>
      <c r="F1" s="93"/>
      <c r="G1" s="93"/>
      <c r="H1" s="93"/>
      <c r="I1" s="93"/>
      <c r="J1" s="36"/>
    </row>
    <row r="2" spans="1:10" ht="15.75" customHeight="1">
      <c r="C2" s="94" t="s">
        <v>0</v>
      </c>
      <c r="D2" s="94"/>
      <c r="E2" s="94"/>
      <c r="F2" s="94"/>
      <c r="G2" s="94"/>
      <c r="H2" s="94"/>
      <c r="I2" s="94"/>
      <c r="J2" s="36"/>
    </row>
    <row r="3" spans="1:10" ht="15.75" customHeight="1">
      <c r="C3" s="37" t="s">
        <v>121</v>
      </c>
      <c r="D3" s="37"/>
      <c r="E3" s="37"/>
      <c r="F3" s="37"/>
      <c r="G3" s="37"/>
      <c r="H3" s="37"/>
      <c r="I3" s="37"/>
      <c r="J3" s="36"/>
    </row>
    <row r="4" spans="1:10" ht="4.5" customHeight="1">
      <c r="J4" s="36"/>
    </row>
    <row r="5" spans="1:10" ht="4.3499999999999996" customHeight="1">
      <c r="A5" s="95"/>
      <c r="B5" s="95"/>
      <c r="C5" s="95"/>
      <c r="D5" s="95"/>
      <c r="E5" s="95"/>
      <c r="F5" s="95"/>
      <c r="G5" s="95"/>
      <c r="H5" s="95"/>
      <c r="I5" s="95"/>
      <c r="J5" s="36"/>
    </row>
    <row r="6" spans="1:10" ht="15.75" customHeight="1">
      <c r="A6" s="96" t="s">
        <v>1</v>
      </c>
      <c r="B6" s="96"/>
      <c r="C6" s="96"/>
      <c r="D6" s="96"/>
      <c r="E6" s="96"/>
      <c r="F6" s="96"/>
      <c r="G6" s="96"/>
      <c r="H6" s="96"/>
      <c r="I6" s="96"/>
      <c r="J6" s="36"/>
    </row>
    <row r="7" spans="1:10" ht="15.75" customHeight="1">
      <c r="A7" s="97" t="s">
        <v>123</v>
      </c>
      <c r="B7" s="97"/>
      <c r="C7" s="97"/>
      <c r="D7" s="97"/>
      <c r="E7" s="97"/>
      <c r="F7" s="97"/>
      <c r="G7" s="97"/>
      <c r="H7" s="97"/>
      <c r="I7" s="97"/>
      <c r="J7" s="36"/>
    </row>
    <row r="8" spans="1:10" ht="15" customHeight="1">
      <c r="A8" s="91" t="s">
        <v>2</v>
      </c>
      <c r="B8" s="91"/>
      <c r="C8" s="91"/>
      <c r="D8" s="91"/>
      <c r="E8" s="91"/>
      <c r="F8" s="91"/>
      <c r="G8" s="91"/>
      <c r="H8" s="91"/>
      <c r="I8" s="91"/>
      <c r="J8" s="36"/>
    </row>
    <row r="9" spans="1:10" ht="15" customHeight="1">
      <c r="A9" s="92" t="s">
        <v>124</v>
      </c>
      <c r="B9" s="92"/>
      <c r="C9" s="92"/>
      <c r="D9" s="92"/>
      <c r="E9" s="92"/>
      <c r="F9" s="92"/>
      <c r="G9" s="92"/>
      <c r="H9" s="92"/>
      <c r="I9" s="92"/>
      <c r="J9" s="36"/>
    </row>
    <row r="10" spans="1:10" ht="15" customHeight="1">
      <c r="A10" s="91" t="s">
        <v>3</v>
      </c>
      <c r="B10" s="91"/>
      <c r="C10" s="91"/>
      <c r="D10" s="91"/>
      <c r="E10" s="91"/>
      <c r="F10" s="91"/>
      <c r="G10" s="91"/>
      <c r="H10" s="91"/>
      <c r="I10" s="91"/>
      <c r="J10" s="36"/>
    </row>
    <row r="11" spans="1:10" ht="10.5" customHeight="1">
      <c r="A11" s="87"/>
      <c r="B11" s="87"/>
      <c r="C11" s="87"/>
      <c r="D11" s="87"/>
      <c r="E11" s="87"/>
      <c r="F11" s="87"/>
      <c r="G11" s="87"/>
      <c r="H11" s="87"/>
      <c r="I11" s="87"/>
      <c r="J11" s="36"/>
    </row>
    <row r="12" spans="1:10" ht="15" customHeight="1">
      <c r="A12" s="88" t="s">
        <v>4</v>
      </c>
      <c r="B12" s="88"/>
      <c r="C12" s="88"/>
      <c r="D12" s="88"/>
      <c r="E12" s="88"/>
      <c r="F12" s="88"/>
      <c r="G12" s="88"/>
      <c r="H12" s="88"/>
      <c r="I12" s="88"/>
      <c r="J12" s="36"/>
    </row>
    <row r="13" spans="1:10" ht="3.75" customHeight="1">
      <c r="A13" s="87"/>
      <c r="B13" s="87"/>
      <c r="C13" s="87"/>
      <c r="D13" s="87"/>
      <c r="E13" s="87"/>
      <c r="F13" s="87"/>
      <c r="G13" s="87"/>
      <c r="H13" s="87"/>
      <c r="I13" s="87"/>
      <c r="J13" s="36"/>
    </row>
    <row r="14" spans="1:10" ht="15" customHeight="1">
      <c r="A14" s="88" t="s">
        <v>125</v>
      </c>
      <c r="B14" s="88"/>
      <c r="C14" s="88"/>
      <c r="D14" s="88"/>
      <c r="E14" s="88"/>
      <c r="F14" s="88"/>
      <c r="G14" s="88"/>
      <c r="H14" s="88"/>
      <c r="I14" s="88"/>
      <c r="J14" s="36"/>
    </row>
    <row r="15" spans="1:10" ht="7.5" customHeight="1">
      <c r="A15" s="2"/>
      <c r="B15" s="3"/>
      <c r="C15" s="3"/>
      <c r="D15" s="3"/>
      <c r="E15" s="3"/>
      <c r="F15" s="3"/>
      <c r="G15" s="3"/>
      <c r="H15" s="3"/>
      <c r="I15" s="3"/>
      <c r="J15" s="36"/>
    </row>
    <row r="16" spans="1:10" ht="15" customHeight="1">
      <c r="A16" s="89" t="s">
        <v>127</v>
      </c>
      <c r="B16" s="89"/>
      <c r="C16" s="89"/>
      <c r="D16" s="89"/>
      <c r="E16" s="89"/>
      <c r="F16" s="89"/>
      <c r="G16" s="89"/>
      <c r="H16" s="89"/>
      <c r="I16" s="89"/>
      <c r="J16" s="36"/>
    </row>
    <row r="17" spans="1:9" ht="13.5" customHeight="1">
      <c r="A17" s="87" t="s">
        <v>5</v>
      </c>
      <c r="B17" s="87"/>
      <c r="C17" s="87"/>
      <c r="D17" s="87"/>
      <c r="E17" s="87"/>
      <c r="F17" s="87"/>
      <c r="G17" s="87"/>
      <c r="H17" s="87"/>
      <c r="I17" s="87"/>
    </row>
    <row r="18" spans="1:9" s="3" customFormat="1" ht="15" customHeight="1">
      <c r="A18" s="90" t="s">
        <v>6</v>
      </c>
      <c r="B18" s="90"/>
      <c r="C18" s="90"/>
      <c r="D18" s="90"/>
      <c r="E18" s="90"/>
      <c r="F18" s="90"/>
      <c r="G18" s="90"/>
      <c r="H18" s="90"/>
      <c r="I18" s="90"/>
    </row>
    <row r="19" spans="1:9" s="4" customFormat="1" ht="50.1" customHeight="1">
      <c r="A19" s="81" t="s">
        <v>7</v>
      </c>
      <c r="B19" s="82"/>
      <c r="C19" s="81" t="s">
        <v>8</v>
      </c>
      <c r="D19" s="83"/>
      <c r="E19" s="83"/>
      <c r="F19" s="82"/>
      <c r="G19" s="5" t="s">
        <v>9</v>
      </c>
      <c r="H19" s="5" t="s">
        <v>10</v>
      </c>
      <c r="I19" s="5" t="s">
        <v>11</v>
      </c>
    </row>
    <row r="20" spans="1:9" s="4" customFormat="1" ht="19.5" customHeight="1">
      <c r="A20" s="6">
        <v>1</v>
      </c>
      <c r="B20" s="7"/>
      <c r="C20" s="84">
        <v>2</v>
      </c>
      <c r="D20" s="85"/>
      <c r="E20" s="85"/>
      <c r="F20" s="86"/>
      <c r="G20" s="8">
        <v>3</v>
      </c>
      <c r="H20" s="8">
        <v>4</v>
      </c>
      <c r="I20" s="8">
        <v>5</v>
      </c>
    </row>
    <row r="21" spans="1:9" ht="15.75" customHeight="1">
      <c r="A21" s="9" t="s">
        <v>12</v>
      </c>
      <c r="B21" s="10" t="s">
        <v>13</v>
      </c>
      <c r="C21" s="78" t="s">
        <v>14</v>
      </c>
      <c r="D21" s="79"/>
      <c r="E21" s="79"/>
      <c r="F21" s="80"/>
      <c r="G21" s="11"/>
      <c r="H21" s="12">
        <f>SUM(H22,H28)</f>
        <v>25637837.719999988</v>
      </c>
      <c r="I21" s="12">
        <f>SUM(I22,I28)</f>
        <v>23415328.030000001</v>
      </c>
    </row>
    <row r="22" spans="1:9" ht="15.75" customHeight="1">
      <c r="A22" s="8" t="s">
        <v>15</v>
      </c>
      <c r="B22" s="13" t="s">
        <v>16</v>
      </c>
      <c r="C22" s="69" t="s">
        <v>16</v>
      </c>
      <c r="D22" s="70"/>
      <c r="E22" s="70"/>
      <c r="F22" s="71"/>
      <c r="G22" s="14"/>
      <c r="H22" s="15">
        <f>SUM(H23:H27)</f>
        <v>25525527.54999999</v>
      </c>
      <c r="I22" s="15">
        <f>SUM(I23:I27)</f>
        <v>23249875.030000001</v>
      </c>
    </row>
    <row r="23" spans="1:9" ht="15.75" customHeight="1">
      <c r="A23" s="8" t="s">
        <v>17</v>
      </c>
      <c r="B23" s="13" t="s">
        <v>18</v>
      </c>
      <c r="C23" s="75" t="s">
        <v>19</v>
      </c>
      <c r="D23" s="76"/>
      <c r="E23" s="76"/>
      <c r="F23" s="77"/>
      <c r="G23" s="14"/>
      <c r="H23" s="16">
        <v>14968953.339999998</v>
      </c>
      <c r="I23" s="16">
        <v>13485012.43</v>
      </c>
    </row>
    <row r="24" spans="1:9" ht="15.75" customHeight="1">
      <c r="A24" s="8" t="s">
        <v>20</v>
      </c>
      <c r="B24" s="17" t="s">
        <v>21</v>
      </c>
      <c r="C24" s="72" t="s">
        <v>22</v>
      </c>
      <c r="D24" s="73"/>
      <c r="E24" s="73"/>
      <c r="F24" s="74"/>
      <c r="G24" s="14"/>
      <c r="H24" s="16">
        <v>10013241.129999992</v>
      </c>
      <c r="I24" s="16">
        <v>9308148.8800000008</v>
      </c>
    </row>
    <row r="25" spans="1:9" ht="30" customHeight="1">
      <c r="A25" s="8" t="s">
        <v>23</v>
      </c>
      <c r="B25" s="13" t="s">
        <v>24</v>
      </c>
      <c r="C25" s="72" t="s">
        <v>25</v>
      </c>
      <c r="D25" s="73"/>
      <c r="E25" s="73"/>
      <c r="F25" s="74"/>
      <c r="G25" s="14"/>
      <c r="H25" s="16">
        <v>507531.52000000048</v>
      </c>
      <c r="I25" s="16">
        <v>431715.07000000018</v>
      </c>
    </row>
    <row r="26" spans="1:9" ht="15.75" customHeight="1">
      <c r="A26" s="8" t="s">
        <v>26</v>
      </c>
      <c r="B26" s="17" t="s">
        <v>27</v>
      </c>
      <c r="C26" s="72" t="s">
        <v>28</v>
      </c>
      <c r="D26" s="73"/>
      <c r="E26" s="73"/>
      <c r="F26" s="74"/>
      <c r="G26" s="14"/>
      <c r="H26" s="16"/>
      <c r="I26" s="16"/>
    </row>
    <row r="27" spans="1:9" ht="15.75" customHeight="1">
      <c r="A27" s="8" t="s">
        <v>29</v>
      </c>
      <c r="B27" s="17"/>
      <c r="C27" s="75" t="s">
        <v>30</v>
      </c>
      <c r="D27" s="76"/>
      <c r="E27" s="76"/>
      <c r="F27" s="77"/>
      <c r="G27" s="14"/>
      <c r="H27" s="16">
        <v>35801.56</v>
      </c>
      <c r="I27" s="16">
        <v>24998.650000000009</v>
      </c>
    </row>
    <row r="28" spans="1:9" ht="14.25" customHeight="1">
      <c r="A28" s="21" t="s">
        <v>31</v>
      </c>
      <c r="B28" s="13" t="s">
        <v>32</v>
      </c>
      <c r="C28" s="46" t="s">
        <v>33</v>
      </c>
      <c r="D28" s="47"/>
      <c r="E28" s="47"/>
      <c r="F28" s="48"/>
      <c r="G28" s="14" t="s">
        <v>130</v>
      </c>
      <c r="H28" s="15">
        <f>SUM(H29,H33,H36,H37,H38,H39)</f>
        <v>112310.16999999853</v>
      </c>
      <c r="I28" s="15">
        <f>SUM(I29,I33,I36,I37,I38,I39)</f>
        <v>165453.00000000047</v>
      </c>
    </row>
    <row r="29" spans="1:9" ht="15.75" customHeight="1">
      <c r="A29" s="22" t="s">
        <v>34</v>
      </c>
      <c r="B29" s="23"/>
      <c r="C29" s="24" t="s">
        <v>35</v>
      </c>
      <c r="D29" s="20"/>
      <c r="E29" s="20"/>
      <c r="F29" s="19"/>
      <c r="G29" s="14"/>
      <c r="H29" s="15">
        <f>SUM(H30:H32)</f>
        <v>1286421.69</v>
      </c>
      <c r="I29" s="15">
        <f>SUM(I30:I32)</f>
        <v>1163005.52</v>
      </c>
    </row>
    <row r="30" spans="1:9" ht="15.75" customHeight="1">
      <c r="A30" s="25" t="s">
        <v>36</v>
      </c>
      <c r="B30" s="13"/>
      <c r="C30" s="18" t="s">
        <v>115</v>
      </c>
      <c r="D30" s="20"/>
      <c r="E30" s="20"/>
      <c r="F30" s="19"/>
      <c r="G30" s="14"/>
      <c r="H30" s="15">
        <v>1286421.69</v>
      </c>
      <c r="I30" s="15">
        <v>1163005.52</v>
      </c>
    </row>
    <row r="31" spans="1:9" ht="15.75" customHeight="1">
      <c r="A31" s="8" t="s">
        <v>37</v>
      </c>
      <c r="B31" s="13"/>
      <c r="C31" s="18" t="s">
        <v>116</v>
      </c>
      <c r="D31" s="20"/>
      <c r="E31" s="20"/>
      <c r="F31" s="19"/>
      <c r="G31" s="14"/>
      <c r="H31" s="15"/>
      <c r="I31" s="15"/>
    </row>
    <row r="32" spans="1:9" ht="15.75" customHeight="1">
      <c r="A32" s="21" t="s">
        <v>38</v>
      </c>
      <c r="B32" s="13"/>
      <c r="C32" s="75" t="s">
        <v>117</v>
      </c>
      <c r="D32" s="76"/>
      <c r="E32" s="76"/>
      <c r="F32" s="77"/>
      <c r="G32" s="14"/>
      <c r="H32" s="15"/>
      <c r="I32" s="15"/>
    </row>
    <row r="33" spans="1:9" ht="14.25" customHeight="1">
      <c r="A33" s="14" t="s">
        <v>39</v>
      </c>
      <c r="B33" s="23"/>
      <c r="C33" s="75" t="s">
        <v>114</v>
      </c>
      <c r="D33" s="76"/>
      <c r="E33" s="76"/>
      <c r="F33" s="77"/>
      <c r="G33" s="14"/>
      <c r="H33" s="15">
        <f>SUM(H34:H35)</f>
        <v>43209.7</v>
      </c>
      <c r="I33" s="15">
        <f>SUM(I34:I35)</f>
        <v>75084.299999999988</v>
      </c>
    </row>
    <row r="34" spans="1:9" ht="30.75" customHeight="1">
      <c r="A34" s="25" t="s">
        <v>40</v>
      </c>
      <c r="B34" s="13"/>
      <c r="C34" s="75" t="s">
        <v>118</v>
      </c>
      <c r="D34" s="76"/>
      <c r="E34" s="76"/>
      <c r="F34" s="77"/>
      <c r="G34" s="14"/>
      <c r="H34" s="42">
        <v>49.88</v>
      </c>
      <c r="I34" s="15">
        <v>257.31</v>
      </c>
    </row>
    <row r="35" spans="1:9" ht="15.75" customHeight="1">
      <c r="A35" s="8" t="s">
        <v>41</v>
      </c>
      <c r="B35" s="13"/>
      <c r="C35" s="75" t="s">
        <v>119</v>
      </c>
      <c r="D35" s="76"/>
      <c r="E35" s="76"/>
      <c r="F35" s="77"/>
      <c r="G35" s="14"/>
      <c r="H35" s="42">
        <v>43159.82</v>
      </c>
      <c r="I35" s="15">
        <v>74826.989999999991</v>
      </c>
    </row>
    <row r="36" spans="1:9" ht="15.75" customHeight="1">
      <c r="A36" s="8" t="s">
        <v>42</v>
      </c>
      <c r="B36" s="13"/>
      <c r="C36" s="75" t="s">
        <v>43</v>
      </c>
      <c r="D36" s="76"/>
      <c r="E36" s="76"/>
      <c r="F36" s="77"/>
      <c r="G36" s="14"/>
      <c r="H36" s="42">
        <v>31726.79</v>
      </c>
      <c r="I36" s="15">
        <v>23027.559999999998</v>
      </c>
    </row>
    <row r="37" spans="1:9" ht="15.75" customHeight="1">
      <c r="A37" s="8" t="s">
        <v>44</v>
      </c>
      <c r="B37" s="13"/>
      <c r="C37" s="75" t="s">
        <v>45</v>
      </c>
      <c r="D37" s="76"/>
      <c r="E37" s="76"/>
      <c r="F37" s="77"/>
      <c r="G37" s="14" t="s">
        <v>131</v>
      </c>
      <c r="H37" s="42"/>
      <c r="I37" s="15"/>
    </row>
    <row r="38" spans="1:9" ht="15.75" customHeight="1">
      <c r="A38" s="8" t="s">
        <v>46</v>
      </c>
      <c r="B38" s="13"/>
      <c r="C38" s="75" t="s">
        <v>47</v>
      </c>
      <c r="D38" s="76"/>
      <c r="E38" s="76"/>
      <c r="F38" s="77"/>
      <c r="G38" s="14"/>
      <c r="H38" s="42">
        <v>174796.39</v>
      </c>
      <c r="I38" s="15">
        <v>81482.930000000008</v>
      </c>
    </row>
    <row r="39" spans="1:9" ht="15.75" customHeight="1">
      <c r="A39" s="8" t="s">
        <v>48</v>
      </c>
      <c r="B39" s="13"/>
      <c r="C39" s="75" t="s">
        <v>49</v>
      </c>
      <c r="D39" s="76"/>
      <c r="E39" s="76"/>
      <c r="F39" s="77"/>
      <c r="G39" s="14"/>
      <c r="H39" s="42">
        <v>-1423844.4000000013</v>
      </c>
      <c r="I39" s="15">
        <v>-1177147.3099999996</v>
      </c>
    </row>
    <row r="40" spans="1:9" ht="14.25" customHeight="1">
      <c r="A40" s="9" t="s">
        <v>50</v>
      </c>
      <c r="B40" s="10" t="s">
        <v>51</v>
      </c>
      <c r="C40" s="78" t="s">
        <v>52</v>
      </c>
      <c r="D40" s="79"/>
      <c r="E40" s="79"/>
      <c r="F40" s="80"/>
      <c r="G40" s="11" t="s">
        <v>132</v>
      </c>
      <c r="H40" s="12">
        <f>SUM(H41,H44,H48,H49,H50,H51,H52,H53,H54,H55)</f>
        <v>25545973.539999999</v>
      </c>
      <c r="I40" s="12">
        <f>SUM(I41,I44,I48,I49,I50,I51,I52,I53,I54,I55)</f>
        <v>23270985.16</v>
      </c>
    </row>
    <row r="41" spans="1:9" ht="14.25" customHeight="1">
      <c r="A41" s="8" t="s">
        <v>53</v>
      </c>
      <c r="B41" s="13" t="s">
        <v>54</v>
      </c>
      <c r="C41" s="46" t="s">
        <v>55</v>
      </c>
      <c r="D41" s="47"/>
      <c r="E41" s="47"/>
      <c r="F41" s="48"/>
      <c r="G41" s="14"/>
      <c r="H41" s="16">
        <f>SUM(H42:H43)</f>
        <v>3294770.9000000004</v>
      </c>
      <c r="I41" s="41">
        <f>SUM(I42:I43)</f>
        <v>3076265.16</v>
      </c>
    </row>
    <row r="42" spans="1:9" ht="15.75" customHeight="1">
      <c r="A42" s="8" t="s">
        <v>56</v>
      </c>
      <c r="B42" s="13" t="s">
        <v>57</v>
      </c>
      <c r="C42" s="72" t="s">
        <v>58</v>
      </c>
      <c r="D42" s="73"/>
      <c r="E42" s="73"/>
      <c r="F42" s="74"/>
      <c r="G42" s="14"/>
      <c r="H42" s="16">
        <v>3284312.99</v>
      </c>
      <c r="I42" s="41">
        <v>3076265.16</v>
      </c>
    </row>
    <row r="43" spans="1:9" ht="15.75" customHeight="1">
      <c r="A43" s="8" t="s">
        <v>59</v>
      </c>
      <c r="B43" s="13" t="s">
        <v>60</v>
      </c>
      <c r="C43" s="72" t="s">
        <v>61</v>
      </c>
      <c r="D43" s="73"/>
      <c r="E43" s="73"/>
      <c r="F43" s="74"/>
      <c r="G43" s="14"/>
      <c r="H43" s="16">
        <v>10457.91</v>
      </c>
      <c r="I43" s="41"/>
    </row>
    <row r="44" spans="1:9" ht="14.25" customHeight="1">
      <c r="A44" s="8" t="s">
        <v>62</v>
      </c>
      <c r="B44" s="13" t="s">
        <v>63</v>
      </c>
      <c r="C44" s="69" t="s">
        <v>64</v>
      </c>
      <c r="D44" s="70"/>
      <c r="E44" s="70"/>
      <c r="F44" s="71"/>
      <c r="G44" s="14"/>
      <c r="H44" s="16">
        <f>SUM(H45:H47)</f>
        <v>3815721.9299999997</v>
      </c>
      <c r="I44" s="41">
        <f>SUM(I45:I47)</f>
        <v>3927309.3600000003</v>
      </c>
    </row>
    <row r="45" spans="1:9" ht="15.75" customHeight="1">
      <c r="A45" s="8" t="s">
        <v>65</v>
      </c>
      <c r="B45" s="13" t="s">
        <v>66</v>
      </c>
      <c r="C45" s="75" t="s">
        <v>67</v>
      </c>
      <c r="D45" s="76"/>
      <c r="E45" s="76"/>
      <c r="F45" s="77"/>
      <c r="G45" s="14"/>
      <c r="H45" s="16">
        <f>719401.85+3483.2</f>
        <v>722885.04999999993</v>
      </c>
      <c r="I45" s="41">
        <f>3470612.47+209742.04</f>
        <v>3680354.5100000002</v>
      </c>
    </row>
    <row r="46" spans="1:9" ht="15.75" customHeight="1">
      <c r="A46" s="8" t="s">
        <v>68</v>
      </c>
      <c r="B46" s="13" t="s">
        <v>69</v>
      </c>
      <c r="C46" s="75" t="s">
        <v>70</v>
      </c>
      <c r="D46" s="76"/>
      <c r="E46" s="76"/>
      <c r="F46" s="77"/>
      <c r="G46" s="14"/>
      <c r="H46" s="16">
        <v>3092836.88</v>
      </c>
      <c r="I46" s="41">
        <v>246954.85</v>
      </c>
    </row>
    <row r="47" spans="1:9" ht="15.75" customHeight="1">
      <c r="A47" s="8" t="s">
        <v>71</v>
      </c>
      <c r="B47" s="13" t="s">
        <v>72</v>
      </c>
      <c r="C47" s="75" t="s">
        <v>73</v>
      </c>
      <c r="D47" s="76"/>
      <c r="E47" s="76"/>
      <c r="F47" s="77"/>
      <c r="G47" s="14"/>
      <c r="H47" s="16"/>
      <c r="I47" s="41"/>
    </row>
    <row r="48" spans="1:9" ht="14.25" customHeight="1">
      <c r="A48" s="8" t="s">
        <v>74</v>
      </c>
      <c r="B48" s="13" t="s">
        <v>75</v>
      </c>
      <c r="C48" s="46" t="s">
        <v>76</v>
      </c>
      <c r="D48" s="47"/>
      <c r="E48" s="47"/>
      <c r="F48" s="48"/>
      <c r="G48" s="14"/>
      <c r="H48" s="16">
        <v>2480949.23</v>
      </c>
      <c r="I48" s="41">
        <v>1919437.75</v>
      </c>
    </row>
    <row r="49" spans="1:9" ht="14.25" customHeight="1">
      <c r="A49" s="8" t="s">
        <v>77</v>
      </c>
      <c r="B49" s="13" t="s">
        <v>78</v>
      </c>
      <c r="C49" s="69" t="s">
        <v>79</v>
      </c>
      <c r="D49" s="70"/>
      <c r="E49" s="70"/>
      <c r="F49" s="71"/>
      <c r="G49" s="14"/>
      <c r="H49" s="16">
        <v>-1037.01</v>
      </c>
      <c r="I49" s="41">
        <v>-1199.1899999999998</v>
      </c>
    </row>
    <row r="50" spans="1:9" ht="14.25" customHeight="1">
      <c r="A50" s="8" t="s">
        <v>80</v>
      </c>
      <c r="B50" s="13" t="s">
        <v>81</v>
      </c>
      <c r="C50" s="46" t="s">
        <v>82</v>
      </c>
      <c r="D50" s="47"/>
      <c r="E50" s="47"/>
      <c r="F50" s="48"/>
      <c r="G50" s="14"/>
      <c r="H50" s="16">
        <v>12312957.379999999</v>
      </c>
      <c r="I50" s="41">
        <v>11159436.619999999</v>
      </c>
    </row>
    <row r="51" spans="1:9" ht="14.25" customHeight="1">
      <c r="A51" s="8" t="s">
        <v>83</v>
      </c>
      <c r="B51" s="13" t="s">
        <v>84</v>
      </c>
      <c r="C51" s="46" t="s">
        <v>85</v>
      </c>
      <c r="D51" s="47"/>
      <c r="E51" s="47"/>
      <c r="F51" s="48"/>
      <c r="G51" s="14" t="s">
        <v>131</v>
      </c>
      <c r="H51" s="16">
        <v>3624938.3499999996</v>
      </c>
      <c r="I51" s="41">
        <v>3187294.5300000003</v>
      </c>
    </row>
    <row r="52" spans="1:9" ht="14.25" customHeight="1">
      <c r="A52" s="8" t="s">
        <v>86</v>
      </c>
      <c r="B52" s="13" t="s">
        <v>87</v>
      </c>
      <c r="C52" s="46" t="s">
        <v>88</v>
      </c>
      <c r="D52" s="47"/>
      <c r="E52" s="47"/>
      <c r="F52" s="48"/>
      <c r="G52" s="14"/>
      <c r="H52" s="16">
        <v>7686.38</v>
      </c>
      <c r="I52" s="41">
        <v>2440.9299999999998</v>
      </c>
    </row>
    <row r="53" spans="1:9" ht="25.5" customHeight="1">
      <c r="A53" s="8" t="s">
        <v>89</v>
      </c>
      <c r="B53" s="13" t="s">
        <v>90</v>
      </c>
      <c r="C53" s="46" t="s">
        <v>91</v>
      </c>
      <c r="D53" s="47"/>
      <c r="E53" s="47"/>
      <c r="F53" s="48"/>
      <c r="G53" s="14"/>
      <c r="H53" s="16"/>
      <c r="I53" s="41"/>
    </row>
    <row r="54" spans="1:9" ht="14.25" customHeight="1">
      <c r="A54" s="8" t="s">
        <v>92</v>
      </c>
      <c r="B54" s="13" t="s">
        <v>93</v>
      </c>
      <c r="C54" s="49" t="s">
        <v>94</v>
      </c>
      <c r="D54" s="50"/>
      <c r="E54" s="50"/>
      <c r="F54" s="51"/>
      <c r="G54" s="14"/>
      <c r="H54" s="16">
        <v>9986.3799999999992</v>
      </c>
      <c r="I54" s="16"/>
    </row>
    <row r="55" spans="1:9" ht="14.65" customHeight="1">
      <c r="A55" s="8" t="s">
        <v>95</v>
      </c>
      <c r="B55" s="13"/>
      <c r="C55" s="52" t="s">
        <v>96</v>
      </c>
      <c r="D55" s="53"/>
      <c r="E55" s="53"/>
      <c r="F55" s="54"/>
      <c r="G55" s="14"/>
      <c r="H55" s="16"/>
      <c r="I55" s="16"/>
    </row>
    <row r="56" spans="1:9" ht="14.25" customHeight="1">
      <c r="A56" s="26" t="s">
        <v>97</v>
      </c>
      <c r="B56" s="27" t="s">
        <v>98</v>
      </c>
      <c r="C56" s="43" t="s">
        <v>99</v>
      </c>
      <c r="D56" s="44"/>
      <c r="E56" s="44"/>
      <c r="F56" s="45"/>
      <c r="G56" s="26"/>
      <c r="H56" s="28">
        <f>H21-H40</f>
        <v>91864.179999988526</v>
      </c>
      <c r="I56" s="28">
        <f>I21-I40</f>
        <v>144342.87000000104</v>
      </c>
    </row>
    <row r="57" spans="1:9" ht="27" customHeight="1">
      <c r="A57" s="26" t="s">
        <v>100</v>
      </c>
      <c r="B57" s="29" t="s">
        <v>101</v>
      </c>
      <c r="C57" s="66" t="s">
        <v>102</v>
      </c>
      <c r="D57" s="67"/>
      <c r="E57" s="67"/>
      <c r="F57" s="68"/>
      <c r="G57" s="30"/>
      <c r="H57" s="28"/>
      <c r="I57" s="28"/>
    </row>
    <row r="58" spans="1:9" ht="14.25" customHeight="1">
      <c r="A58" s="26" t="s">
        <v>103</v>
      </c>
      <c r="B58" s="27" t="s">
        <v>104</v>
      </c>
      <c r="C58" s="43" t="s">
        <v>104</v>
      </c>
      <c r="D58" s="44"/>
      <c r="E58" s="44"/>
      <c r="F58" s="45"/>
      <c r="G58" s="30"/>
      <c r="H58" s="31"/>
      <c r="I58" s="31"/>
    </row>
    <row r="59" spans="1:9" ht="14.65" customHeight="1">
      <c r="A59" s="26" t="s">
        <v>105</v>
      </c>
      <c r="B59" s="29" t="s">
        <v>106</v>
      </c>
      <c r="C59" s="62" t="s">
        <v>106</v>
      </c>
      <c r="D59" s="63"/>
      <c r="E59" s="63"/>
      <c r="F59" s="64"/>
      <c r="G59" s="30"/>
      <c r="H59" s="31">
        <v>1148</v>
      </c>
      <c r="I59" s="31"/>
    </row>
    <row r="60" spans="1:9" ht="14.25" customHeight="1">
      <c r="A60" s="26" t="s">
        <v>107</v>
      </c>
      <c r="B60" s="27" t="s">
        <v>108</v>
      </c>
      <c r="C60" s="43" t="s">
        <v>108</v>
      </c>
      <c r="D60" s="44"/>
      <c r="E60" s="44"/>
      <c r="F60" s="45"/>
      <c r="G60" s="30"/>
      <c r="H60" s="28">
        <f>SUM(H56,H57,H58,H59)</f>
        <v>93012.179999988526</v>
      </c>
      <c r="I60" s="28">
        <f>SUM(I56,I57,I58,I59)</f>
        <v>144342.87000000104</v>
      </c>
    </row>
    <row r="61" spans="1:9" ht="11.65" customHeight="1">
      <c r="A61" s="65" t="s">
        <v>120</v>
      </c>
      <c r="B61" s="65"/>
      <c r="C61" s="65"/>
      <c r="D61" s="65"/>
      <c r="E61" s="65"/>
      <c r="F61" s="65"/>
      <c r="G61" s="65"/>
      <c r="H61" s="65"/>
      <c r="I61" s="65"/>
    </row>
    <row r="62" spans="1:9" ht="24" customHeight="1">
      <c r="A62" s="57" t="s">
        <v>128</v>
      </c>
      <c r="B62" s="57"/>
      <c r="C62" s="57"/>
      <c r="D62" s="57"/>
      <c r="E62" s="57"/>
      <c r="F62" s="57"/>
      <c r="G62" s="38"/>
      <c r="H62" s="58" t="s">
        <v>129</v>
      </c>
      <c r="I62" s="58"/>
    </row>
    <row r="63" spans="1:9" s="3" customFormat="1" ht="18.75" customHeight="1">
      <c r="A63" s="59" t="s">
        <v>109</v>
      </c>
      <c r="B63" s="59"/>
      <c r="C63" s="59"/>
      <c r="D63" s="59"/>
      <c r="E63" s="59"/>
      <c r="F63" s="59"/>
      <c r="G63" s="39" t="s">
        <v>110</v>
      </c>
      <c r="H63" s="60" t="s">
        <v>111</v>
      </c>
      <c r="I63" s="60"/>
    </row>
    <row r="64" spans="1:9" s="3" customFormat="1" ht="15" customHeight="1">
      <c r="A64" s="61" t="s">
        <v>122</v>
      </c>
      <c r="B64" s="61"/>
      <c r="C64" s="61"/>
      <c r="D64" s="61"/>
      <c r="E64" s="61"/>
      <c r="F64" s="61"/>
      <c r="G64" s="35"/>
      <c r="H64" s="58" t="s">
        <v>126</v>
      </c>
      <c r="I64" s="58"/>
    </row>
    <row r="65" spans="1:10" s="3" customFormat="1" ht="15" customHeight="1">
      <c r="A65" s="55" t="s">
        <v>112</v>
      </c>
      <c r="B65" s="55"/>
      <c r="C65" s="55"/>
      <c r="D65" s="55"/>
      <c r="E65" s="55"/>
      <c r="F65" s="55"/>
      <c r="G65" s="40" t="s">
        <v>113</v>
      </c>
      <c r="H65" s="56" t="s">
        <v>111</v>
      </c>
      <c r="I65" s="56"/>
      <c r="J65" s="34"/>
    </row>
    <row r="66" spans="1:10" hidden="1"/>
    <row r="67" spans="1:10" customFormat="1" ht="11.25" customHeight="1">
      <c r="A67" s="32"/>
      <c r="B67" s="32"/>
      <c r="C67" s="32"/>
      <c r="D67" s="32"/>
      <c r="E67" s="32"/>
    </row>
    <row r="68" spans="1:10" customFormat="1" ht="6" customHeight="1">
      <c r="A68" s="32"/>
      <c r="B68" s="32"/>
      <c r="C68" s="32"/>
      <c r="D68" s="32"/>
      <c r="E68" s="32"/>
    </row>
    <row r="69" spans="1:10" customFormat="1" ht="12" customHeight="1">
      <c r="A69" s="33"/>
      <c r="B69" s="33"/>
      <c r="C69" s="33"/>
      <c r="D69" s="33"/>
      <c r="E69" s="33"/>
      <c r="F69" s="33"/>
      <c r="G69" s="33"/>
      <c r="H69" s="33"/>
      <c r="I69" s="33"/>
    </row>
  </sheetData>
  <mergeCells count="64">
    <mergeCell ref="A1:I1"/>
    <mergeCell ref="C2:I2"/>
    <mergeCell ref="A5:I5"/>
    <mergeCell ref="A6:I6"/>
    <mergeCell ref="A7:I7"/>
    <mergeCell ref="A8:I8"/>
    <mergeCell ref="A9:I9"/>
    <mergeCell ref="A10:I10"/>
    <mergeCell ref="A11:I11"/>
    <mergeCell ref="A12:I12"/>
    <mergeCell ref="A13:I13"/>
    <mergeCell ref="A14:I14"/>
    <mergeCell ref="A16:I16"/>
    <mergeCell ref="A17:I17"/>
    <mergeCell ref="A18:I18"/>
    <mergeCell ref="A19:B19"/>
    <mergeCell ref="C19:F19"/>
    <mergeCell ref="C20:F20"/>
    <mergeCell ref="C21:F21"/>
    <mergeCell ref="C22:F22"/>
    <mergeCell ref="C23:F23"/>
    <mergeCell ref="C24:F24"/>
    <mergeCell ref="C25:F25"/>
    <mergeCell ref="C26:F26"/>
    <mergeCell ref="C27:F27"/>
    <mergeCell ref="C28:F28"/>
    <mergeCell ref="C34:F34"/>
    <mergeCell ref="C35:F35"/>
    <mergeCell ref="C36:F36"/>
    <mergeCell ref="C37:F37"/>
    <mergeCell ref="C32:F32"/>
    <mergeCell ref="C33:F33"/>
    <mergeCell ref="C38:F38"/>
    <mergeCell ref="C39:F39"/>
    <mergeCell ref="C40:F40"/>
    <mergeCell ref="C41:F41"/>
    <mergeCell ref="C42:F42"/>
    <mergeCell ref="C43:F43"/>
    <mergeCell ref="C44:F44"/>
    <mergeCell ref="C45:F45"/>
    <mergeCell ref="C46:F46"/>
    <mergeCell ref="C47:F47"/>
    <mergeCell ref="C48:F48"/>
    <mergeCell ref="C49:F49"/>
    <mergeCell ref="C50:F50"/>
    <mergeCell ref="C51:F51"/>
    <mergeCell ref="C52:F52"/>
    <mergeCell ref="H65:I65"/>
    <mergeCell ref="A62:F62"/>
    <mergeCell ref="H62:I62"/>
    <mergeCell ref="A63:F63"/>
    <mergeCell ref="H63:I63"/>
    <mergeCell ref="A64:F64"/>
    <mergeCell ref="H64:I64"/>
    <mergeCell ref="C58:F58"/>
    <mergeCell ref="C53:F53"/>
    <mergeCell ref="C54:F54"/>
    <mergeCell ref="C55:F55"/>
    <mergeCell ref="A65:F65"/>
    <mergeCell ref="C59:F59"/>
    <mergeCell ref="C60:F60"/>
    <mergeCell ref="A61:I61"/>
    <mergeCell ref="C56:F56"/>
    <mergeCell ref="C57:F57"/>
  </mergeCells>
  <phoneticPr fontId="0" type="noConversion"/>
  <printOptions horizontalCentered="1"/>
  <pageMargins left="1.1811023622047245" right="0.39370078740157483" top="0.78740157480314965" bottom="0.39370078740157483" header="0.51181102362204722" footer="0.51181102362204722"/>
  <pageSetup paperSize="9" scale="70" orientation="portrait" cellComments="asDisplayed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Įvardinti diapazonai</vt:lpstr>
      </vt:variant>
      <vt:variant>
        <vt:i4>1</vt:i4>
      </vt:variant>
    </vt:vector>
  </HeadingPairs>
  <TitlesOfParts>
    <vt:vector size="2" baseType="lpstr">
      <vt:lpstr>1 priedas</vt:lpstr>
      <vt:lpstr>'1 priedas'!Print_Titles</vt:lpstr>
    </vt:vector>
  </TitlesOfParts>
  <Company>Finansų ministerija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 VSAFAS projekto priedai</dc:title>
  <dc:creator>Vitalija Kubiliene</dc:creator>
  <cp:lastModifiedBy>Vitalija Kubiliene</cp:lastModifiedBy>
  <cp:lastPrinted>2026-04-11T17:26:25Z</cp:lastPrinted>
  <dcterms:created xsi:type="dcterms:W3CDTF">1996-10-14T23:33:28Z</dcterms:created>
  <dcterms:modified xsi:type="dcterms:W3CDTF">2026-08-04T10:28:00Z</dcterms:modified>
</cp:coreProperties>
</file>