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\\kaupiklis.kretinga.lt\ruf$\roma.momkuviene\Desktop\"/>
    </mc:Choice>
  </mc:AlternateContent>
  <xr:revisionPtr revIDLastSave="0" documentId="13_ncr:1_{C2C97B9A-244C-4F40-9CE1-F1BA16D8D717}" xr6:coauthVersionLast="47" xr6:coauthVersionMax="47" xr10:uidLastSave="{00000000-0000-0000-0000-000000000000}"/>
  <bookViews>
    <workbookView xWindow="-120" yWindow="-120" windowWidth="29040" windowHeight="15720" xr2:uid="{E14A539C-8017-4BE0-B45A-118813D275AE}"/>
  </bookViews>
  <sheets>
    <sheet name="2 priedas  2026 m. I  " sheetId="3" r:id="rId1"/>
  </sheets>
  <definedNames>
    <definedName name="_xlnm._FilterDatabase" localSheetId="0" hidden="1">'2 priedas  2026 m. I  '!$A$12:$M$115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14" i="3" l="1"/>
  <c r="J114" i="3"/>
  <c r="I114" i="3"/>
  <c r="H114" i="3"/>
  <c r="G114" i="3"/>
  <c r="L113" i="3"/>
  <c r="L112" i="3"/>
  <c r="L111" i="3"/>
  <c r="L110" i="3"/>
  <c r="K109" i="3"/>
  <c r="J109" i="3"/>
  <c r="I109" i="3"/>
  <c r="H109" i="3"/>
  <c r="G109" i="3"/>
  <c r="L108" i="3"/>
  <c r="L107" i="3"/>
  <c r="L106" i="3"/>
  <c r="L105" i="3"/>
  <c r="K104" i="3"/>
  <c r="J104" i="3"/>
  <c r="I104" i="3"/>
  <c r="H104" i="3"/>
  <c r="G104" i="3"/>
  <c r="L103" i="3"/>
  <c r="L102" i="3"/>
  <c r="L101" i="3"/>
  <c r="L100" i="3"/>
  <c r="K99" i="3"/>
  <c r="J99" i="3"/>
  <c r="I99" i="3"/>
  <c r="H99" i="3"/>
  <c r="G99" i="3"/>
  <c r="L98" i="3"/>
  <c r="L97" i="3"/>
  <c r="L96" i="3"/>
  <c r="L95" i="3"/>
  <c r="K94" i="3"/>
  <c r="J94" i="3"/>
  <c r="I94" i="3"/>
  <c r="H94" i="3"/>
  <c r="G94" i="3"/>
  <c r="L93" i="3"/>
  <c r="L92" i="3"/>
  <c r="L91" i="3"/>
  <c r="L90" i="3"/>
  <c r="K89" i="3"/>
  <c r="J89" i="3"/>
  <c r="I89" i="3"/>
  <c r="H89" i="3"/>
  <c r="G89" i="3"/>
  <c r="L88" i="3"/>
  <c r="L87" i="3"/>
  <c r="L86" i="3"/>
  <c r="L85" i="3"/>
  <c r="K84" i="3"/>
  <c r="J84" i="3"/>
  <c r="I84" i="3"/>
  <c r="H84" i="3"/>
  <c r="G84" i="3"/>
  <c r="L83" i="3"/>
  <c r="L82" i="3"/>
  <c r="L81" i="3"/>
  <c r="L80" i="3"/>
  <c r="K79" i="3"/>
  <c r="J79" i="3"/>
  <c r="I79" i="3"/>
  <c r="H79" i="3"/>
  <c r="G79" i="3"/>
  <c r="L78" i="3"/>
  <c r="L77" i="3"/>
  <c r="L76" i="3"/>
  <c r="L75" i="3"/>
  <c r="K74" i="3"/>
  <c r="J74" i="3"/>
  <c r="I74" i="3"/>
  <c r="H74" i="3"/>
  <c r="G74" i="3"/>
  <c r="L73" i="3"/>
  <c r="L72" i="3"/>
  <c r="L71" i="3"/>
  <c r="L70" i="3"/>
  <c r="K69" i="3"/>
  <c r="J69" i="3"/>
  <c r="I69" i="3"/>
  <c r="H69" i="3"/>
  <c r="G69" i="3"/>
  <c r="L68" i="3"/>
  <c r="L67" i="3"/>
  <c r="L66" i="3"/>
  <c r="L65" i="3"/>
  <c r="K64" i="3"/>
  <c r="J64" i="3"/>
  <c r="I64" i="3"/>
  <c r="H64" i="3"/>
  <c r="G64" i="3"/>
  <c r="L63" i="3"/>
  <c r="L62" i="3"/>
  <c r="L61" i="3"/>
  <c r="L60" i="3"/>
  <c r="K59" i="3"/>
  <c r="J59" i="3"/>
  <c r="I59" i="3"/>
  <c r="H59" i="3"/>
  <c r="G59" i="3"/>
  <c r="L58" i="3"/>
  <c r="L57" i="3"/>
  <c r="L56" i="3"/>
  <c r="L55" i="3"/>
  <c r="K54" i="3"/>
  <c r="J54" i="3"/>
  <c r="I54" i="3"/>
  <c r="H54" i="3"/>
  <c r="G54" i="3"/>
  <c r="L53" i="3"/>
  <c r="L52" i="3"/>
  <c r="L51" i="3"/>
  <c r="L50" i="3"/>
  <c r="K49" i="3"/>
  <c r="J49" i="3"/>
  <c r="I49" i="3"/>
  <c r="H49" i="3"/>
  <c r="G49" i="3"/>
  <c r="L48" i="3"/>
  <c r="L47" i="3"/>
  <c r="L46" i="3"/>
  <c r="L45" i="3"/>
  <c r="K44" i="3"/>
  <c r="J44" i="3"/>
  <c r="I44" i="3"/>
  <c r="H44" i="3"/>
  <c r="G44" i="3"/>
  <c r="L43" i="3"/>
  <c r="L42" i="3"/>
  <c r="L41" i="3"/>
  <c r="L40" i="3"/>
  <c r="K39" i="3"/>
  <c r="J39" i="3"/>
  <c r="I39" i="3"/>
  <c r="H39" i="3"/>
  <c r="G39" i="3"/>
  <c r="L38" i="3"/>
  <c r="L37" i="3"/>
  <c r="L36" i="3"/>
  <c r="L35" i="3"/>
  <c r="K34" i="3"/>
  <c r="J34" i="3"/>
  <c r="I34" i="3"/>
  <c r="H34" i="3"/>
  <c r="G34" i="3"/>
  <c r="L33" i="3"/>
  <c r="L32" i="3"/>
  <c r="L31" i="3"/>
  <c r="L30" i="3"/>
  <c r="K29" i="3"/>
  <c r="J29" i="3"/>
  <c r="I29" i="3"/>
  <c r="H29" i="3"/>
  <c r="G29" i="3"/>
  <c r="L28" i="3"/>
  <c r="L27" i="3"/>
  <c r="L26" i="3"/>
  <c r="L25" i="3"/>
  <c r="K24" i="3"/>
  <c r="J24" i="3"/>
  <c r="I24" i="3"/>
  <c r="H24" i="3"/>
  <c r="G24" i="3"/>
  <c r="L23" i="3"/>
  <c r="L22" i="3"/>
  <c r="L21" i="3"/>
  <c r="L20" i="3"/>
  <c r="K19" i="3"/>
  <c r="J19" i="3"/>
  <c r="I19" i="3"/>
  <c r="H19" i="3"/>
  <c r="G19" i="3"/>
  <c r="L18" i="3"/>
  <c r="L17" i="3"/>
  <c r="L16" i="3"/>
  <c r="L15" i="3"/>
  <c r="I115" i="3" l="1"/>
  <c r="G115" i="3"/>
  <c r="H115" i="3"/>
  <c r="J115" i="3"/>
  <c r="K115" i="3"/>
  <c r="L19" i="3"/>
  <c r="L59" i="3"/>
  <c r="L39" i="3"/>
  <c r="L44" i="3"/>
  <c r="L84" i="3"/>
  <c r="L49" i="3"/>
  <c r="L54" i="3"/>
  <c r="L79" i="3"/>
  <c r="L89" i="3"/>
  <c r="L94" i="3"/>
  <c r="L24" i="3"/>
  <c r="L64" i="3"/>
  <c r="L99" i="3"/>
  <c r="L104" i="3"/>
  <c r="L29" i="3"/>
  <c r="L34" i="3"/>
  <c r="L69" i="3"/>
  <c r="L74" i="3"/>
  <c r="L109" i="3"/>
  <c r="L114" i="3"/>
  <c r="L115" i="3" l="1"/>
</calcChain>
</file>

<file path=xl/sharedStrings.xml><?xml version="1.0" encoding="utf-8"?>
<sst xmlns="http://schemas.openxmlformats.org/spreadsheetml/2006/main" count="217" uniqueCount="107">
  <si>
    <t>Europos Sąjungos, kitos tarptautinės finansinės paramos lėšų ir</t>
  </si>
  <si>
    <t xml:space="preserve">bendrojo finansavimo lėšų įtraukimo į Kretingos rajono savivaldybės biudžetą </t>
  </si>
  <si>
    <t xml:space="preserve">ir jų atskaitomybės tvarkos aprašo </t>
  </si>
  <si>
    <t>2 priedas</t>
  </si>
  <si>
    <t>Kretingos rajono savivaldybės administracija</t>
  </si>
  <si>
    <t>(Asignavimų valdytojo pavadinimas)</t>
  </si>
  <si>
    <r>
      <t xml:space="preserve">INFORMACIJA APIE </t>
    </r>
    <r>
      <rPr>
        <b/>
        <u/>
        <sz val="10"/>
        <color theme="1"/>
        <rFont val="Times New Roman"/>
        <family val="1"/>
        <charset val="186"/>
      </rPr>
      <t xml:space="preserve">2026 </t>
    </r>
    <r>
      <rPr>
        <b/>
        <sz val="10"/>
        <color theme="1"/>
        <rFont val="Times New Roman"/>
        <family val="1"/>
        <charset val="186"/>
      </rPr>
      <t>METAIS GAUTAS IR PANAUDOTAS EUROPOS SĄJUNGOS, KITOS TARPTAUTINĖS FINANSINĖS PARAMOS IR BENDROJO FINANSAVIMO LĖŠAS</t>
    </r>
  </si>
  <si>
    <t>I ketvirtis</t>
  </si>
  <si>
    <t>(Ataskaitinis laikotarpis (metai, I ketvirtis, pusmetis, 9 mėnesiai)</t>
  </si>
  <si>
    <t>(eurais)</t>
  </si>
  <si>
    <t>Eilės Nr.</t>
  </si>
  <si>
    <t>Pasirašytos sutarties Nr., data/ Tarybos sprendimo Nr., data)</t>
  </si>
  <si>
    <t>Finansuojanti institucija</t>
  </si>
  <si>
    <t>Projekto pavadinimas</t>
  </si>
  <si>
    <t>Priemonė</t>
  </si>
  <si>
    <t>Finansavimo šaltinis</t>
  </si>
  <si>
    <t xml:space="preserve">Likutis metų pradžiai </t>
  </si>
  <si>
    <t xml:space="preserve">Per ataskaitinį laikotarpį gauta </t>
  </si>
  <si>
    <t>Ataskaitinio laiktarpio kasinės išlaidos</t>
  </si>
  <si>
    <t>Grąžinta finansuojančiai institucijai</t>
  </si>
  <si>
    <t xml:space="preserve">Likutis ataskaitinio laikotarpio pabaigai </t>
  </si>
  <si>
    <t>einamiesiems tikslams</t>
  </si>
  <si>
    <t>turtui įsigyti</t>
  </si>
  <si>
    <t>S1-130 2024-02-26</t>
  </si>
  <si>
    <t>Perėjimas nuo institucinės globos prie bendruomeninių paslaugų Sostinės regione, Vidurio ir Vakarų Lietuvos regione</t>
  </si>
  <si>
    <t>4.2.2.2</t>
  </si>
  <si>
    <t>ES ir kitos tarptautinės finansinės paramos lėšos (E)</t>
  </si>
  <si>
    <t>Bendrojo finansavimo lėšos (VA)</t>
  </si>
  <si>
    <t>Savivaldybės nuosavos lėšos (B)*</t>
  </si>
  <si>
    <t>Savivaldybės prisidėjimo lėšos (B)**</t>
  </si>
  <si>
    <t>IŠ VISO</t>
  </si>
  <si>
    <t>S1-559 2023-05-31 / T2-61 2022-02-24</t>
  </si>
  <si>
    <t>Europos socialinio fondo agentūra</t>
  </si>
  <si>
    <t xml:space="preserve">Tūkstantmečio mokyklų programa    </t>
  </si>
  <si>
    <t>1.2.1.23</t>
  </si>
  <si>
    <t>S1-413 2024-04-19</t>
  </si>
  <si>
    <t xml:space="preserve">Materialinio nepritekliaus mažinimo programa         </t>
  </si>
  <si>
    <t>1.3.1.3</t>
  </si>
  <si>
    <t>S1-738 2024-07-11 /T2-259 2024-06-27</t>
  </si>
  <si>
    <t xml:space="preserve">Ankstyvojo ugdymo užtikrinimas vaikams iš socialinę riziką patiriančių šeimų   </t>
  </si>
  <si>
    <t xml:space="preserve">1.2.1.21 </t>
  </si>
  <si>
    <t>Sveikatos apsaugos ministerija</t>
  </si>
  <si>
    <t>1.1.1.3</t>
  </si>
  <si>
    <t>S1-5 2025-01-08 /  T2-3 2024-01-25</t>
  </si>
  <si>
    <t xml:space="preserve">Sveikatos priežiūros paslaugų kokybės gerinimas Kretingos rajono savivaldybėje  </t>
  </si>
  <si>
    <t>S1-208 2025-03-13 / T2-306 2024-08-29</t>
  </si>
  <si>
    <t xml:space="preserve">Sveikatos centrų veiklos modelio diegimas Kretingos rajono savivaldybėje  </t>
  </si>
  <si>
    <t>1.1.1.6</t>
  </si>
  <si>
    <t>S1-296 2025-04-01 / T2-100 2024-03-28, T2-358 2024-10-31</t>
  </si>
  <si>
    <t>Ilgalaikės priežiūros paslaugų plėtra Kretingos rajono savivaldybėje</t>
  </si>
  <si>
    <t>1.1.1.4</t>
  </si>
  <si>
    <t>S1-497 2025-05-06 /  T2-415 2024-08-29</t>
  </si>
  <si>
    <t xml:space="preserve">Sveikatos specialistų rengimas, pritraukimas Kretingos r.                                     </t>
  </si>
  <si>
    <t>1.1.1.5</t>
  </si>
  <si>
    <t xml:space="preserve">  T2-211 2024-05-30/ T2-99 2024-03-28</t>
  </si>
  <si>
    <t>VRM, Kuržemės planavimo regionas/  Latvija</t>
  </si>
  <si>
    <t xml:space="preserve">Vandens maršrutų tinklo vystymas Latvijoje ir Lietuvoje, plėtojant tarpsieninį turizmo produktą     </t>
  </si>
  <si>
    <t>3.1.6.7</t>
  </si>
  <si>
    <t>S1-624 / T2-148  2025-04-24</t>
  </si>
  <si>
    <t>VRM, Pomorskie Voivodeship/ Lenkija</t>
  </si>
  <si>
    <t>Žirgų turizmas visiems</t>
  </si>
  <si>
    <t>S1-128 / T2-315, T2-2 2025-01-30</t>
  </si>
  <si>
    <t>VRM, Institute of Fluid Flow Machinery Polish Academy of Sciences /Lenkija</t>
  </si>
  <si>
    <t>Centralizuoto šildymo sistemų dekarbonizavimas</t>
  </si>
  <si>
    <t>S1-523 / T2-149 2025-04-24</t>
  </si>
  <si>
    <t>Green Guardians – Medžių alėjų išsaugojimas biologinei įvairovei Kuržemėje ir Šiaurės Lietuvoje</t>
  </si>
  <si>
    <t>S1-96 	2025-01-31 /  T2-146 2024-04-25</t>
  </si>
  <si>
    <t>Socialinės apsaugos ir darbo ministerija / CPVA</t>
  </si>
  <si>
    <t>Socialinio būsto plėtra Kretingos rajono savivaldybėje</t>
  </si>
  <si>
    <t>1.3.1.30</t>
  </si>
  <si>
    <t>S1-213 2025-03-18 / T2-305 2024-08-29</t>
  </si>
  <si>
    <t>Švietimo, mokslo ir sporto ministerija/ CPVA</t>
  </si>
  <si>
    <t>Plėtoti ikimokyklinio ugdymo infrastruktūrą Kretingos rajono savivaldybėje</t>
  </si>
  <si>
    <t>1.2.4.18</t>
  </si>
  <si>
    <t>S1-1092, T2-332 2024-09-26/ T2-391 2024-11-28</t>
  </si>
  <si>
    <t>Visos dienos mokyklos paslaugų prieinamumo didinimas Kretingos rajone</t>
  </si>
  <si>
    <t>S1-487/T2-413 2024-12-19</t>
  </si>
  <si>
    <t>VRM</t>
  </si>
  <si>
    <t>Priedangų infrastruktūros plėtra Kretingos mieste</t>
  </si>
  <si>
    <t>* Savivaldybės nuosavos lėšos (B) − projekto sutartyse numatytų tinkamų finansuoti išlaidų nuosavo įnašo savivaldybės biudžeto lėšomis dalis.</t>
  </si>
  <si>
    <t xml:space="preserve">** Savivaldybės prisidėjimo lėšos (B) − Kretingos rajono savivaldybės tarybos sprendimais skirtos savivaldybės biudžeto lėšos projektams vykdyti (projekto avansavimo </t>
  </si>
  <si>
    <t>lėšos, kurios įgyvendinus projektą, grąžinamos į savivaldybės biudžetą).</t>
  </si>
  <si>
    <t>Administracijos direktorė</t>
  </si>
  <si>
    <t>Vilma Preibienė</t>
  </si>
  <si>
    <t>(Vadovo ar jo įgalioto asmens pareigų pavadinimas)</t>
  </si>
  <si>
    <t>(parašas)</t>
  </si>
  <si>
    <t>(vardas, pavardė)</t>
  </si>
  <si>
    <t>Buhalterinės apskaitos skyriaus vedėjos pavaduotoja</t>
  </si>
  <si>
    <t>Roma Momkuvienė</t>
  </si>
  <si>
    <t>(Lentelę užpildžiusio asmens pareigų pavadinimas)</t>
  </si>
  <si>
    <t>1.3.1.28</t>
  </si>
  <si>
    <t>Socialinių paslaugų infrastruktūros modernizavimas ir plėtra Kretingos rajone</t>
  </si>
  <si>
    <t>Esamų melioracijos sistemų rekonstravimas Kūlupėnų ir Kartenos seniūnijose</t>
  </si>
  <si>
    <t>NMA</t>
  </si>
  <si>
    <t>Potvynių rizikos mažinimo priemonių įgyvendinimas Kretingos rajono savivaldybėje</t>
  </si>
  <si>
    <t>4.2.3.12</t>
  </si>
  <si>
    <t>1.2.5.4</t>
  </si>
  <si>
    <t>3.1.5.59</t>
  </si>
  <si>
    <t>S1-316 2025-04-04 / T2-331 2024-09-26</t>
  </si>
  <si>
    <t>S1-829 2024-08-22/T2-102 2024-03-28</t>
  </si>
  <si>
    <t>S1-1219 2025-11-11/T2-70 2025-03-05</t>
  </si>
  <si>
    <t>2.4.2.1</t>
  </si>
  <si>
    <t>S1-19 2026-01-16  / T2-260  2025-08-28</t>
  </si>
  <si>
    <t>AM/CPVA</t>
  </si>
  <si>
    <t>FM / CPVA</t>
  </si>
  <si>
    <t>Kretingos dvaro parko bei Akmenos upės pakrantės pritaikymas lankymui</t>
  </si>
  <si>
    <t>Asmens su negalia teisių apsaugos agentūra prie LR SADM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</si>
</sst>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charset val="186"/>
      <scheme val="minor"/>
    </font>
    <font>
      <sz val="11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b/>
      <u/>
      <sz val="10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2" borderId="0" xfId="0" applyFont="1" applyFill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center"/>
    </xf>
    <xf numFmtId="0" fontId="3" fillId="2" borderId="0" xfId="0" applyFont="1" applyFill="1"/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2" fontId="1" fillId="0" borderId="3" xfId="0" applyNumberFormat="1" applyFont="1" applyBorder="1"/>
    <xf numFmtId="2" fontId="1" fillId="2" borderId="3" xfId="0" applyNumberFormat="1" applyFont="1" applyFill="1" applyBorder="1"/>
    <xf numFmtId="2" fontId="1" fillId="2" borderId="3" xfId="0" applyNumberFormat="1" applyFont="1" applyFill="1" applyBorder="1" applyAlignment="1">
      <alignment wrapText="1"/>
    </xf>
    <xf numFmtId="2" fontId="5" fillId="0" borderId="3" xfId="0" applyNumberFormat="1" applyFont="1" applyBorder="1"/>
    <xf numFmtId="0" fontId="1" fillId="0" borderId="8" xfId="0" applyFont="1" applyBorder="1" applyAlignment="1">
      <alignment horizontal="left" vertical="center" wrapText="1"/>
    </xf>
    <xf numFmtId="2" fontId="5" fillId="0" borderId="8" xfId="0" applyNumberFormat="1" applyFont="1" applyBorder="1"/>
    <xf numFmtId="2" fontId="1" fillId="0" borderId="8" xfId="0" applyNumberFormat="1" applyFont="1" applyBorder="1"/>
    <xf numFmtId="0" fontId="5" fillId="0" borderId="3" xfId="0" applyFont="1" applyBorder="1"/>
    <xf numFmtId="2" fontId="1" fillId="0" borderId="3" xfId="0" applyNumberFormat="1" applyFont="1" applyBorder="1" applyAlignment="1">
      <alignment wrapText="1"/>
    </xf>
    <xf numFmtId="2" fontId="6" fillId="2" borderId="3" xfId="0" applyNumberFormat="1" applyFont="1" applyFill="1" applyBorder="1"/>
    <xf numFmtId="2" fontId="6" fillId="0" borderId="3" xfId="0" applyNumberFormat="1" applyFont="1" applyBorder="1"/>
    <xf numFmtId="0" fontId="1" fillId="0" borderId="3" xfId="0" applyFont="1" applyBorder="1"/>
    <xf numFmtId="0" fontId="5" fillId="0" borderId="3" xfId="0" applyFont="1" applyBorder="1" applyAlignment="1">
      <alignment vertic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top"/>
    </xf>
    <xf numFmtId="0" fontId="1" fillId="0" borderId="6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0" fontId="1" fillId="0" borderId="3" xfId="0" applyFont="1" applyBorder="1" applyAlignment="1">
      <alignment horizontal="center" wrapText="1"/>
    </xf>
    <xf numFmtId="0" fontId="1" fillId="0" borderId="3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05AD0B-56FB-42B1-B82B-16FA5242CC62}">
  <sheetPr>
    <pageSetUpPr fitToPage="1"/>
  </sheetPr>
  <dimension ref="A1:L125"/>
  <sheetViews>
    <sheetView tabSelected="1" view="pageBreakPreview" topLeftCell="A7" zoomScaleNormal="100" zoomScaleSheetLayoutView="100" workbookViewId="0">
      <pane xSplit="5" ySplit="8" topLeftCell="F106" activePane="bottomRight" state="frozen"/>
      <selection activeCell="A7" sqref="A7"/>
      <selection pane="topRight" activeCell="F7" sqref="F7"/>
      <selection pane="bottomLeft" activeCell="A16" sqref="A16"/>
      <selection pane="bottomRight" activeCell="A12" sqref="A12:XFD12"/>
    </sheetView>
  </sheetViews>
  <sheetFormatPr defaultRowHeight="15" x14ac:dyDescent="0.25"/>
  <cols>
    <col min="1" max="1" width="5.28515625" style="1" customWidth="1"/>
    <col min="2" max="2" width="12.5703125" style="1" customWidth="1"/>
    <col min="3" max="3" width="18.42578125" style="1" customWidth="1"/>
    <col min="4" max="4" width="28.42578125" style="2" customWidth="1"/>
    <col min="5" max="5" width="9.28515625" style="1" customWidth="1"/>
    <col min="6" max="6" width="44.28515625" style="1" customWidth="1"/>
    <col min="7" max="11" width="12.7109375" style="1" customWidth="1"/>
    <col min="12" max="12" width="12.7109375" style="3" customWidth="1"/>
    <col min="13" max="13" width="10.28515625" style="1" customWidth="1"/>
    <col min="14" max="16384" width="9.140625" style="1"/>
  </cols>
  <sheetData>
    <row r="1" spans="1:12" x14ac:dyDescent="0.25">
      <c r="G1" s="1" t="s">
        <v>0</v>
      </c>
    </row>
    <row r="2" spans="1:12" x14ac:dyDescent="0.25">
      <c r="G2" s="1" t="s">
        <v>1</v>
      </c>
    </row>
    <row r="3" spans="1:12" x14ac:dyDescent="0.25">
      <c r="G3" s="1" t="s">
        <v>2</v>
      </c>
    </row>
    <row r="4" spans="1:12" x14ac:dyDescent="0.25">
      <c r="G4" s="1" t="s">
        <v>3</v>
      </c>
    </row>
    <row r="5" spans="1:12" x14ac:dyDescent="0.25">
      <c r="B5" s="25" t="s">
        <v>4</v>
      </c>
      <c r="C5" s="25"/>
      <c r="D5" s="25"/>
      <c r="E5" s="25"/>
      <c r="F5" s="25"/>
      <c r="G5" s="25"/>
      <c r="H5" s="25"/>
      <c r="I5" s="25"/>
    </row>
    <row r="6" spans="1:12" x14ac:dyDescent="0.25">
      <c r="B6" s="26" t="s">
        <v>5</v>
      </c>
      <c r="C6" s="26"/>
      <c r="D6" s="26"/>
      <c r="E6" s="26"/>
      <c r="F6" s="26"/>
      <c r="G6" s="26"/>
      <c r="H6" s="26"/>
      <c r="I6" s="26"/>
    </row>
    <row r="8" spans="1:12" s="4" customFormat="1" ht="12.75" x14ac:dyDescent="0.2">
      <c r="B8" s="5" t="s">
        <v>6</v>
      </c>
      <c r="C8" s="5"/>
      <c r="D8" s="6"/>
      <c r="E8" s="5"/>
      <c r="F8" s="5"/>
      <c r="G8" s="5"/>
      <c r="H8" s="5"/>
      <c r="I8" s="5"/>
      <c r="J8" s="5"/>
      <c r="K8" s="5"/>
      <c r="L8" s="7"/>
    </row>
    <row r="9" spans="1:12" x14ac:dyDescent="0.25">
      <c r="F9" s="25" t="s">
        <v>7</v>
      </c>
      <c r="G9" s="25"/>
    </row>
    <row r="10" spans="1:12" x14ac:dyDescent="0.25">
      <c r="E10" s="27" t="s">
        <v>8</v>
      </c>
      <c r="F10" s="27"/>
      <c r="G10" s="27"/>
      <c r="H10" s="27"/>
      <c r="I10" s="27"/>
    </row>
    <row r="11" spans="1:12" x14ac:dyDescent="0.25">
      <c r="H11" s="8"/>
      <c r="I11" s="8"/>
    </row>
    <row r="12" spans="1:12" x14ac:dyDescent="0.25">
      <c r="L12" s="9" t="s">
        <v>9</v>
      </c>
    </row>
    <row r="13" spans="1:12" x14ac:dyDescent="0.25">
      <c r="A13" s="28" t="s">
        <v>10</v>
      </c>
      <c r="B13" s="28" t="s">
        <v>11</v>
      </c>
      <c r="C13" s="28" t="s">
        <v>12</v>
      </c>
      <c r="D13" s="28" t="s">
        <v>13</v>
      </c>
      <c r="E13" s="28" t="s">
        <v>14</v>
      </c>
      <c r="F13" s="28" t="s">
        <v>15</v>
      </c>
      <c r="G13" s="28" t="s">
        <v>16</v>
      </c>
      <c r="H13" s="29" t="s">
        <v>17</v>
      </c>
      <c r="I13" s="30"/>
      <c r="J13" s="28" t="s">
        <v>18</v>
      </c>
      <c r="K13" s="28" t="s">
        <v>19</v>
      </c>
      <c r="L13" s="31" t="s">
        <v>20</v>
      </c>
    </row>
    <row r="14" spans="1:12" ht="56.25" customHeight="1" x14ac:dyDescent="0.25">
      <c r="A14" s="28"/>
      <c r="B14" s="28"/>
      <c r="C14" s="28"/>
      <c r="D14" s="28"/>
      <c r="E14" s="28"/>
      <c r="F14" s="28"/>
      <c r="G14" s="28"/>
      <c r="H14" s="10" t="s">
        <v>21</v>
      </c>
      <c r="I14" s="10" t="s">
        <v>22</v>
      </c>
      <c r="J14" s="28"/>
      <c r="K14" s="28"/>
      <c r="L14" s="31"/>
    </row>
    <row r="15" spans="1:12" ht="15" customHeight="1" x14ac:dyDescent="0.25">
      <c r="A15" s="32">
        <v>1</v>
      </c>
      <c r="B15" s="28" t="s">
        <v>23</v>
      </c>
      <c r="C15" s="33" t="s">
        <v>106</v>
      </c>
      <c r="D15" s="28" t="s">
        <v>24</v>
      </c>
      <c r="E15" s="36" t="s">
        <v>25</v>
      </c>
      <c r="F15" s="11" t="s">
        <v>26</v>
      </c>
      <c r="G15" s="12">
        <v>3935.22</v>
      </c>
      <c r="H15" s="12">
        <v>13186.39</v>
      </c>
      <c r="I15" s="12"/>
      <c r="J15" s="12">
        <v>5173.08</v>
      </c>
      <c r="K15" s="12"/>
      <c r="L15" s="13">
        <f>SUM(G15+H15+I15-J15-K15)</f>
        <v>11948.53</v>
      </c>
    </row>
    <row r="16" spans="1:12" ht="14.25" customHeight="1" x14ac:dyDescent="0.25">
      <c r="A16" s="32"/>
      <c r="B16" s="28"/>
      <c r="C16" s="34"/>
      <c r="D16" s="28"/>
      <c r="E16" s="36"/>
      <c r="F16" s="11" t="s">
        <v>27</v>
      </c>
      <c r="G16" s="14">
        <v>2723.95</v>
      </c>
      <c r="H16" s="12">
        <v>2327.0100000000002</v>
      </c>
      <c r="I16" s="12"/>
      <c r="J16" s="12"/>
      <c r="K16" s="12"/>
      <c r="L16" s="13">
        <f t="shared" ref="L16:L18" si="0">SUM(G16+H16+I16-J16-K16)</f>
        <v>5050.96</v>
      </c>
    </row>
    <row r="17" spans="1:12" x14ac:dyDescent="0.25">
      <c r="A17" s="32"/>
      <c r="B17" s="28"/>
      <c r="C17" s="34"/>
      <c r="D17" s="28"/>
      <c r="E17" s="36"/>
      <c r="F17" s="11" t="s">
        <v>28</v>
      </c>
      <c r="G17" s="15"/>
      <c r="H17" s="12"/>
      <c r="I17" s="12"/>
      <c r="J17" s="12"/>
      <c r="K17" s="12"/>
      <c r="L17" s="13">
        <f t="shared" si="0"/>
        <v>0</v>
      </c>
    </row>
    <row r="18" spans="1:12" x14ac:dyDescent="0.25">
      <c r="A18" s="32"/>
      <c r="B18" s="28"/>
      <c r="C18" s="34"/>
      <c r="D18" s="28"/>
      <c r="E18" s="36"/>
      <c r="F18" s="16" t="s">
        <v>29</v>
      </c>
      <c r="G18" s="17"/>
      <c r="H18" s="18"/>
      <c r="I18" s="18"/>
      <c r="J18" s="18"/>
      <c r="K18" s="18"/>
      <c r="L18" s="13">
        <f t="shared" si="0"/>
        <v>0</v>
      </c>
    </row>
    <row r="19" spans="1:12" ht="18.75" customHeight="1" x14ac:dyDescent="0.25">
      <c r="A19" s="32"/>
      <c r="B19" s="28"/>
      <c r="C19" s="35"/>
      <c r="D19" s="28"/>
      <c r="E19" s="36"/>
      <c r="F19" s="19" t="s">
        <v>30</v>
      </c>
      <c r="G19" s="12">
        <f t="shared" ref="G19:L19" si="1">SUM(G15:G18)</f>
        <v>6659.17</v>
      </c>
      <c r="H19" s="12">
        <f t="shared" si="1"/>
        <v>15513.4</v>
      </c>
      <c r="I19" s="12">
        <f t="shared" si="1"/>
        <v>0</v>
      </c>
      <c r="J19" s="12">
        <f t="shared" si="1"/>
        <v>5173.08</v>
      </c>
      <c r="K19" s="12">
        <f t="shared" si="1"/>
        <v>0</v>
      </c>
      <c r="L19" s="13">
        <f t="shared" si="1"/>
        <v>16999.490000000002</v>
      </c>
    </row>
    <row r="20" spans="1:12" ht="15" customHeight="1" x14ac:dyDescent="0.25">
      <c r="A20" s="32">
        <v>2</v>
      </c>
      <c r="B20" s="28" t="s">
        <v>31</v>
      </c>
      <c r="C20" s="28" t="s">
        <v>32</v>
      </c>
      <c r="D20" s="28" t="s">
        <v>33</v>
      </c>
      <c r="E20" s="36" t="s">
        <v>34</v>
      </c>
      <c r="F20" s="11" t="s">
        <v>26</v>
      </c>
      <c r="G20" s="12">
        <v>0</v>
      </c>
      <c r="H20" s="12">
        <v>93712.78</v>
      </c>
      <c r="I20" s="12"/>
      <c r="J20" s="12">
        <v>93712.78</v>
      </c>
      <c r="K20" s="12"/>
      <c r="L20" s="13">
        <f>SUM(G20+H20+I20-J20-K20)</f>
        <v>0</v>
      </c>
    </row>
    <row r="21" spans="1:12" x14ac:dyDescent="0.25">
      <c r="A21" s="32"/>
      <c r="B21" s="28"/>
      <c r="C21" s="28"/>
      <c r="D21" s="28"/>
      <c r="E21" s="36"/>
      <c r="F21" s="11" t="s">
        <v>27</v>
      </c>
      <c r="G21" s="20">
        <v>0</v>
      </c>
      <c r="H21" s="12">
        <v>215269.71</v>
      </c>
      <c r="I21" s="12"/>
      <c r="J21" s="12">
        <v>215269.71</v>
      </c>
      <c r="K21" s="12"/>
      <c r="L21" s="13">
        <f t="shared" ref="L21:L23" si="2">SUM(G21+H21+I21-J21-K21)</f>
        <v>0</v>
      </c>
    </row>
    <row r="22" spans="1:12" x14ac:dyDescent="0.25">
      <c r="A22" s="32"/>
      <c r="B22" s="28"/>
      <c r="C22" s="28"/>
      <c r="D22" s="28"/>
      <c r="E22" s="36"/>
      <c r="F22" s="11" t="s">
        <v>28</v>
      </c>
      <c r="G22" s="12">
        <v>0</v>
      </c>
      <c r="H22" s="12">
        <v>17864.46</v>
      </c>
      <c r="I22" s="12"/>
      <c r="J22" s="21">
        <v>17864.46</v>
      </c>
      <c r="K22" s="12"/>
      <c r="L22" s="13">
        <f t="shared" si="2"/>
        <v>0</v>
      </c>
    </row>
    <row r="23" spans="1:12" x14ac:dyDescent="0.25">
      <c r="A23" s="32"/>
      <c r="B23" s="28"/>
      <c r="C23" s="28"/>
      <c r="D23" s="28"/>
      <c r="E23" s="36"/>
      <c r="F23" s="16" t="s">
        <v>29</v>
      </c>
      <c r="G23" s="17"/>
      <c r="H23" s="18"/>
      <c r="I23" s="18"/>
      <c r="J23" s="18"/>
      <c r="K23" s="18"/>
      <c r="L23" s="13">
        <f t="shared" si="2"/>
        <v>0</v>
      </c>
    </row>
    <row r="24" spans="1:12" x14ac:dyDescent="0.25">
      <c r="A24" s="32"/>
      <c r="B24" s="28"/>
      <c r="C24" s="28"/>
      <c r="D24" s="28"/>
      <c r="E24" s="36"/>
      <c r="F24" s="19" t="s">
        <v>30</v>
      </c>
      <c r="G24" s="12">
        <f>SUM(G20:G23)</f>
        <v>0</v>
      </c>
      <c r="H24" s="12">
        <f t="shared" ref="H24:L24" si="3">SUM(H20:H23)</f>
        <v>326846.95</v>
      </c>
      <c r="I24" s="12">
        <f t="shared" si="3"/>
        <v>0</v>
      </c>
      <c r="J24" s="12">
        <f t="shared" si="3"/>
        <v>326846.95</v>
      </c>
      <c r="K24" s="12">
        <f t="shared" si="3"/>
        <v>0</v>
      </c>
      <c r="L24" s="13">
        <f t="shared" si="3"/>
        <v>0</v>
      </c>
    </row>
    <row r="25" spans="1:12" ht="15" customHeight="1" x14ac:dyDescent="0.25">
      <c r="A25" s="32">
        <v>3</v>
      </c>
      <c r="B25" s="37" t="s">
        <v>35</v>
      </c>
      <c r="C25" s="28" t="s">
        <v>32</v>
      </c>
      <c r="D25" s="28" t="s">
        <v>36</v>
      </c>
      <c r="E25" s="36" t="s">
        <v>37</v>
      </c>
      <c r="F25" s="11" t="s">
        <v>26</v>
      </c>
      <c r="G25" s="12">
        <v>13.37</v>
      </c>
      <c r="H25" s="12"/>
      <c r="I25" s="12"/>
      <c r="J25" s="12"/>
      <c r="K25" s="12"/>
      <c r="L25" s="13">
        <f>SUM(G25+H25+I25-J25-K25)</f>
        <v>13.37</v>
      </c>
    </row>
    <row r="26" spans="1:12" x14ac:dyDescent="0.25">
      <c r="A26" s="32"/>
      <c r="B26" s="37"/>
      <c r="C26" s="28"/>
      <c r="D26" s="28"/>
      <c r="E26" s="36"/>
      <c r="F26" s="11" t="s">
        <v>27</v>
      </c>
      <c r="G26" s="20">
        <v>1.49</v>
      </c>
      <c r="H26" s="12"/>
      <c r="I26" s="12"/>
      <c r="J26" s="12"/>
      <c r="K26" s="12"/>
      <c r="L26" s="13">
        <f t="shared" ref="L26:L28" si="4">SUM(G26+H26+I26-J26-K26)</f>
        <v>1.49</v>
      </c>
    </row>
    <row r="27" spans="1:12" x14ac:dyDescent="0.25">
      <c r="A27" s="32"/>
      <c r="B27" s="37"/>
      <c r="C27" s="28"/>
      <c r="D27" s="28"/>
      <c r="E27" s="36"/>
      <c r="F27" s="11" t="s">
        <v>28</v>
      </c>
      <c r="G27" s="15"/>
      <c r="H27" s="12"/>
      <c r="I27" s="12"/>
      <c r="J27" s="12"/>
      <c r="K27" s="12"/>
      <c r="L27" s="13">
        <f t="shared" si="4"/>
        <v>0</v>
      </c>
    </row>
    <row r="28" spans="1:12" x14ac:dyDescent="0.25">
      <c r="A28" s="32"/>
      <c r="B28" s="37"/>
      <c r="C28" s="28"/>
      <c r="D28" s="28"/>
      <c r="E28" s="36"/>
      <c r="F28" s="16" t="s">
        <v>29</v>
      </c>
      <c r="G28" s="17"/>
      <c r="H28" s="18"/>
      <c r="I28" s="18"/>
      <c r="J28" s="18"/>
      <c r="K28" s="18"/>
      <c r="L28" s="13">
        <f t="shared" si="4"/>
        <v>0</v>
      </c>
    </row>
    <row r="29" spans="1:12" x14ac:dyDescent="0.25">
      <c r="A29" s="32"/>
      <c r="B29" s="37"/>
      <c r="C29" s="28"/>
      <c r="D29" s="28"/>
      <c r="E29" s="36"/>
      <c r="F29" s="19" t="s">
        <v>30</v>
      </c>
      <c r="G29" s="12">
        <f>SUM(G25:G28)</f>
        <v>14.86</v>
      </c>
      <c r="H29" s="12">
        <f t="shared" ref="H29:L29" si="5">SUM(H25:H28)</f>
        <v>0</v>
      </c>
      <c r="I29" s="12">
        <f t="shared" si="5"/>
        <v>0</v>
      </c>
      <c r="J29" s="12">
        <f t="shared" si="5"/>
        <v>0</v>
      </c>
      <c r="K29" s="12">
        <f t="shared" si="5"/>
        <v>0</v>
      </c>
      <c r="L29" s="13">
        <f t="shared" si="5"/>
        <v>14.86</v>
      </c>
    </row>
    <row r="30" spans="1:12" ht="15" customHeight="1" x14ac:dyDescent="0.25">
      <c r="A30" s="32">
        <v>4</v>
      </c>
      <c r="B30" s="28" t="s">
        <v>38</v>
      </c>
      <c r="C30" s="28" t="s">
        <v>32</v>
      </c>
      <c r="D30" s="28" t="s">
        <v>39</v>
      </c>
      <c r="E30" s="36" t="s">
        <v>40</v>
      </c>
      <c r="F30" s="11" t="s">
        <v>26</v>
      </c>
      <c r="G30" s="12">
        <v>14242.3</v>
      </c>
      <c r="H30" s="12"/>
      <c r="I30" s="12"/>
      <c r="J30" s="12">
        <v>13596.13</v>
      </c>
      <c r="K30" s="12"/>
      <c r="L30" s="13">
        <f>SUM(G30+H30+I30-J30-K30)</f>
        <v>646.17000000000007</v>
      </c>
    </row>
    <row r="31" spans="1:12" x14ac:dyDescent="0.25">
      <c r="A31" s="32"/>
      <c r="B31" s="28"/>
      <c r="C31" s="28"/>
      <c r="D31" s="28"/>
      <c r="E31" s="36"/>
      <c r="F31" s="11" t="s">
        <v>27</v>
      </c>
      <c r="G31" s="20">
        <v>2513.34</v>
      </c>
      <c r="H31" s="12"/>
      <c r="I31" s="12"/>
      <c r="J31" s="12">
        <v>2399.31</v>
      </c>
      <c r="K31" s="12"/>
      <c r="L31" s="13">
        <f t="shared" ref="L31:L33" si="6">SUM(G31+H31+I31-J31-K31)</f>
        <v>114.0300000000002</v>
      </c>
    </row>
    <row r="32" spans="1:12" x14ac:dyDescent="0.25">
      <c r="A32" s="32"/>
      <c r="B32" s="28"/>
      <c r="C32" s="28"/>
      <c r="D32" s="28"/>
      <c r="E32" s="36"/>
      <c r="F32" s="11" t="s">
        <v>28</v>
      </c>
      <c r="G32" s="15"/>
      <c r="H32" s="12"/>
      <c r="I32" s="12"/>
      <c r="J32" s="12"/>
      <c r="K32" s="12"/>
      <c r="L32" s="13">
        <f>SUM(G32+H32+I32-J32-K32)</f>
        <v>0</v>
      </c>
    </row>
    <row r="33" spans="1:12" x14ac:dyDescent="0.25">
      <c r="A33" s="32"/>
      <c r="B33" s="28"/>
      <c r="C33" s="28"/>
      <c r="D33" s="28"/>
      <c r="E33" s="36"/>
      <c r="F33" s="16" t="s">
        <v>29</v>
      </c>
      <c r="G33" s="17"/>
      <c r="H33" s="18"/>
      <c r="I33" s="18"/>
      <c r="J33" s="18"/>
      <c r="K33" s="18"/>
      <c r="L33" s="13">
        <f t="shared" si="6"/>
        <v>0</v>
      </c>
    </row>
    <row r="34" spans="1:12" x14ac:dyDescent="0.25">
      <c r="A34" s="32"/>
      <c r="B34" s="28"/>
      <c r="C34" s="28"/>
      <c r="D34" s="28"/>
      <c r="E34" s="36"/>
      <c r="F34" s="19" t="s">
        <v>30</v>
      </c>
      <c r="G34" s="12">
        <f>SUM(G30:G33)</f>
        <v>16755.64</v>
      </c>
      <c r="H34" s="12">
        <f t="shared" ref="H34:L34" si="7">SUM(H30:H33)</f>
        <v>0</v>
      </c>
      <c r="I34" s="12">
        <f t="shared" si="7"/>
        <v>0</v>
      </c>
      <c r="J34" s="12">
        <f t="shared" si="7"/>
        <v>15995.439999999999</v>
      </c>
      <c r="K34" s="12">
        <f t="shared" si="7"/>
        <v>0</v>
      </c>
      <c r="L34" s="13">
        <f t="shared" si="7"/>
        <v>760.20000000000027</v>
      </c>
    </row>
    <row r="35" spans="1:12" ht="15" customHeight="1" x14ac:dyDescent="0.25">
      <c r="A35" s="32">
        <v>5</v>
      </c>
      <c r="B35" s="28" t="s">
        <v>43</v>
      </c>
      <c r="C35" s="28" t="s">
        <v>41</v>
      </c>
      <c r="D35" s="28" t="s">
        <v>44</v>
      </c>
      <c r="E35" s="36" t="s">
        <v>42</v>
      </c>
      <c r="F35" s="11" t="s">
        <v>26</v>
      </c>
      <c r="G35" s="12">
        <v>0</v>
      </c>
      <c r="H35" s="12">
        <v>186985.28</v>
      </c>
      <c r="I35" s="12"/>
      <c r="J35" s="12">
        <v>43428.36</v>
      </c>
      <c r="K35" s="12"/>
      <c r="L35" s="13">
        <f>SUM(G35+H35+I35-J35-K35)</f>
        <v>143556.91999999998</v>
      </c>
    </row>
    <row r="36" spans="1:12" x14ac:dyDescent="0.25">
      <c r="A36" s="32"/>
      <c r="B36" s="28"/>
      <c r="C36" s="28"/>
      <c r="D36" s="28"/>
      <c r="E36" s="36"/>
      <c r="F36" s="11" t="s">
        <v>27</v>
      </c>
      <c r="G36" s="20">
        <v>0</v>
      </c>
      <c r="H36" s="12"/>
      <c r="I36" s="12">
        <v>32997.39</v>
      </c>
      <c r="J36" s="12">
        <v>7663.83</v>
      </c>
      <c r="K36" s="12"/>
      <c r="L36" s="13">
        <f t="shared" ref="L36:L38" si="8">SUM(G36+H36+I36-J36-K36)</f>
        <v>25333.559999999998</v>
      </c>
    </row>
    <row r="37" spans="1:12" x14ac:dyDescent="0.25">
      <c r="A37" s="32"/>
      <c r="B37" s="28"/>
      <c r="C37" s="28"/>
      <c r="D37" s="28"/>
      <c r="E37" s="36"/>
      <c r="F37" s="11" t="s">
        <v>28</v>
      </c>
      <c r="G37" s="12">
        <v>0</v>
      </c>
      <c r="H37" s="12"/>
      <c r="I37" s="12">
        <v>69062.87</v>
      </c>
      <c r="J37" s="22">
        <v>69062.87</v>
      </c>
      <c r="K37" s="12"/>
      <c r="L37" s="13">
        <f t="shared" si="8"/>
        <v>0</v>
      </c>
    </row>
    <row r="38" spans="1:12" x14ac:dyDescent="0.25">
      <c r="A38" s="32"/>
      <c r="B38" s="28"/>
      <c r="C38" s="28"/>
      <c r="D38" s="28"/>
      <c r="E38" s="36"/>
      <c r="F38" s="16" t="s">
        <v>29</v>
      </c>
      <c r="G38" s="17"/>
      <c r="H38" s="18"/>
      <c r="I38" s="18"/>
      <c r="J38" s="18"/>
      <c r="K38" s="18"/>
      <c r="L38" s="13">
        <f t="shared" si="8"/>
        <v>0</v>
      </c>
    </row>
    <row r="39" spans="1:12" x14ac:dyDescent="0.25">
      <c r="A39" s="32"/>
      <c r="B39" s="28"/>
      <c r="C39" s="28"/>
      <c r="D39" s="28"/>
      <c r="E39" s="36"/>
      <c r="F39" s="19" t="s">
        <v>30</v>
      </c>
      <c r="G39" s="12">
        <f>SUM(G35:G38)</f>
        <v>0</v>
      </c>
      <c r="H39" s="12">
        <f t="shared" ref="H39:L39" si="9">SUM(H35:H38)</f>
        <v>186985.28</v>
      </c>
      <c r="I39" s="12">
        <f t="shared" si="9"/>
        <v>102060.26</v>
      </c>
      <c r="J39" s="12">
        <f t="shared" si="9"/>
        <v>120155.06</v>
      </c>
      <c r="K39" s="12">
        <f t="shared" si="9"/>
        <v>0</v>
      </c>
      <c r="L39" s="13">
        <f t="shared" si="9"/>
        <v>168890.47999999998</v>
      </c>
    </row>
    <row r="40" spans="1:12" ht="15" customHeight="1" x14ac:dyDescent="0.25">
      <c r="A40" s="32">
        <v>6</v>
      </c>
      <c r="B40" s="28" t="s">
        <v>45</v>
      </c>
      <c r="C40" s="28" t="s">
        <v>41</v>
      </c>
      <c r="D40" s="28" t="s">
        <v>46</v>
      </c>
      <c r="E40" s="36" t="s">
        <v>47</v>
      </c>
      <c r="F40" s="11" t="s">
        <v>26</v>
      </c>
      <c r="G40" s="12">
        <v>108983.56</v>
      </c>
      <c r="H40" s="12">
        <v>3836.95</v>
      </c>
      <c r="I40" s="12"/>
      <c r="J40" s="12">
        <v>16924.77</v>
      </c>
      <c r="K40" s="12"/>
      <c r="L40" s="13">
        <f>SUM(G40+H40+I40-J40-K40)</f>
        <v>95895.739999999991</v>
      </c>
    </row>
    <row r="41" spans="1:12" x14ac:dyDescent="0.25">
      <c r="A41" s="32"/>
      <c r="B41" s="28"/>
      <c r="C41" s="28"/>
      <c r="D41" s="28"/>
      <c r="E41" s="36"/>
      <c r="F41" s="11" t="s">
        <v>27</v>
      </c>
      <c r="G41" s="20">
        <v>20462.88</v>
      </c>
      <c r="H41" s="12">
        <v>677.12</v>
      </c>
      <c r="I41" s="12"/>
      <c r="J41" s="12">
        <v>2619.5500000000002</v>
      </c>
      <c r="K41" s="12"/>
      <c r="L41" s="13">
        <f t="shared" ref="L41:L43" si="10">SUM(G41+H41+I41-J41-K41)</f>
        <v>18520.45</v>
      </c>
    </row>
    <row r="42" spans="1:12" x14ac:dyDescent="0.25">
      <c r="A42" s="32"/>
      <c r="B42" s="28"/>
      <c r="C42" s="28"/>
      <c r="D42" s="28"/>
      <c r="E42" s="36"/>
      <c r="F42" s="11" t="s">
        <v>28</v>
      </c>
      <c r="G42" s="15"/>
      <c r="H42" s="12"/>
      <c r="I42" s="12"/>
      <c r="J42" s="12"/>
      <c r="K42" s="12"/>
      <c r="L42" s="13">
        <f t="shared" si="10"/>
        <v>0</v>
      </c>
    </row>
    <row r="43" spans="1:12" x14ac:dyDescent="0.25">
      <c r="A43" s="32"/>
      <c r="B43" s="28"/>
      <c r="C43" s="28"/>
      <c r="D43" s="28"/>
      <c r="E43" s="36"/>
      <c r="F43" s="16" t="s">
        <v>29</v>
      </c>
      <c r="G43" s="17"/>
      <c r="H43" s="18"/>
      <c r="I43" s="18"/>
      <c r="J43" s="18"/>
      <c r="K43" s="18"/>
      <c r="L43" s="13">
        <f t="shared" si="10"/>
        <v>0</v>
      </c>
    </row>
    <row r="44" spans="1:12" x14ac:dyDescent="0.25">
      <c r="A44" s="32"/>
      <c r="B44" s="28"/>
      <c r="C44" s="28"/>
      <c r="D44" s="28"/>
      <c r="E44" s="36"/>
      <c r="F44" s="19" t="s">
        <v>30</v>
      </c>
      <c r="G44" s="12">
        <f>SUM(G40:G43)</f>
        <v>129446.44</v>
      </c>
      <c r="H44" s="12">
        <f t="shared" ref="H44:L44" si="11">SUM(H40:H43)</f>
        <v>4514.07</v>
      </c>
      <c r="I44" s="12">
        <f t="shared" si="11"/>
        <v>0</v>
      </c>
      <c r="J44" s="12">
        <f t="shared" si="11"/>
        <v>19544.32</v>
      </c>
      <c r="K44" s="12">
        <f t="shared" si="11"/>
        <v>0</v>
      </c>
      <c r="L44" s="13">
        <f t="shared" si="11"/>
        <v>114416.18999999999</v>
      </c>
    </row>
    <row r="45" spans="1:12" ht="30" x14ac:dyDescent="0.25">
      <c r="A45" s="32">
        <v>7</v>
      </c>
      <c r="B45" s="28" t="s">
        <v>48</v>
      </c>
      <c r="C45" s="28" t="s">
        <v>41</v>
      </c>
      <c r="D45" s="28" t="s">
        <v>49</v>
      </c>
      <c r="E45" s="36" t="s">
        <v>50</v>
      </c>
      <c r="F45" s="11" t="s">
        <v>26</v>
      </c>
      <c r="G45" s="12">
        <v>61017.29</v>
      </c>
      <c r="H45" s="12"/>
      <c r="I45" s="12"/>
      <c r="J45" s="12">
        <v>30520.04</v>
      </c>
      <c r="K45" s="12"/>
      <c r="L45" s="13">
        <f>SUM(G45+H45+I45-J45-K45)</f>
        <v>30497.25</v>
      </c>
    </row>
    <row r="46" spans="1:12" x14ac:dyDescent="0.25">
      <c r="A46" s="32"/>
      <c r="B46" s="28"/>
      <c r="C46" s="28"/>
      <c r="D46" s="28"/>
      <c r="E46" s="36"/>
      <c r="F46" s="11" t="s">
        <v>27</v>
      </c>
      <c r="G46" s="20">
        <v>0</v>
      </c>
      <c r="H46" s="12"/>
      <c r="I46" s="12"/>
      <c r="J46" s="12"/>
      <c r="K46" s="12"/>
      <c r="L46" s="13">
        <f t="shared" ref="L46:L48" si="12">SUM(G46+H46+I46-J46-K46)</f>
        <v>0</v>
      </c>
    </row>
    <row r="47" spans="1:12" x14ac:dyDescent="0.25">
      <c r="A47" s="32"/>
      <c r="B47" s="28"/>
      <c r="C47" s="28"/>
      <c r="D47" s="28"/>
      <c r="E47" s="36"/>
      <c r="F47" s="11" t="s">
        <v>28</v>
      </c>
      <c r="G47" s="12">
        <v>0</v>
      </c>
      <c r="H47" s="12">
        <v>5132.99</v>
      </c>
      <c r="I47" s="12"/>
      <c r="J47" s="12">
        <v>5132.99</v>
      </c>
      <c r="K47" s="12"/>
      <c r="L47" s="13">
        <f t="shared" si="12"/>
        <v>0</v>
      </c>
    </row>
    <row r="48" spans="1:12" x14ac:dyDescent="0.25">
      <c r="A48" s="32"/>
      <c r="B48" s="28"/>
      <c r="C48" s="28"/>
      <c r="D48" s="28"/>
      <c r="E48" s="36"/>
      <c r="F48" s="16" t="s">
        <v>29</v>
      </c>
      <c r="G48" s="17"/>
      <c r="H48" s="18"/>
      <c r="I48" s="18"/>
      <c r="J48" s="18"/>
      <c r="K48" s="18"/>
      <c r="L48" s="13">
        <f t="shared" si="12"/>
        <v>0</v>
      </c>
    </row>
    <row r="49" spans="1:12" x14ac:dyDescent="0.25">
      <c r="A49" s="32"/>
      <c r="B49" s="28"/>
      <c r="C49" s="28"/>
      <c r="D49" s="28"/>
      <c r="E49" s="36"/>
      <c r="F49" s="19" t="s">
        <v>30</v>
      </c>
      <c r="G49" s="12">
        <f>SUM(G45:G48)</f>
        <v>61017.29</v>
      </c>
      <c r="H49" s="12">
        <f t="shared" ref="H49:L49" si="13">SUM(H45:H48)</f>
        <v>5132.99</v>
      </c>
      <c r="I49" s="12">
        <f t="shared" si="13"/>
        <v>0</v>
      </c>
      <c r="J49" s="12">
        <f t="shared" si="13"/>
        <v>35653.03</v>
      </c>
      <c r="K49" s="12">
        <f t="shared" si="13"/>
        <v>0</v>
      </c>
      <c r="L49" s="13">
        <f t="shared" si="13"/>
        <v>30497.25</v>
      </c>
    </row>
    <row r="50" spans="1:12" ht="30" x14ac:dyDescent="0.25">
      <c r="A50" s="32">
        <v>8</v>
      </c>
      <c r="B50" s="28" t="s">
        <v>51</v>
      </c>
      <c r="C50" s="28" t="s">
        <v>41</v>
      </c>
      <c r="D50" s="28" t="s">
        <v>52</v>
      </c>
      <c r="E50" s="36" t="s">
        <v>53</v>
      </c>
      <c r="F50" s="11" t="s">
        <v>26</v>
      </c>
      <c r="G50" s="12">
        <v>27969.8</v>
      </c>
      <c r="H50" s="12">
        <v>11341.12</v>
      </c>
      <c r="I50" s="12"/>
      <c r="J50" s="12">
        <v>26859.47</v>
      </c>
      <c r="K50" s="12"/>
      <c r="L50" s="13">
        <f>SUM(G50+H50+I50-J50-K50)</f>
        <v>12451.449999999997</v>
      </c>
    </row>
    <row r="51" spans="1:12" x14ac:dyDescent="0.25">
      <c r="A51" s="32"/>
      <c r="B51" s="28"/>
      <c r="C51" s="28"/>
      <c r="D51" s="28"/>
      <c r="E51" s="36"/>
      <c r="F51" s="11" t="s">
        <v>27</v>
      </c>
      <c r="G51" s="20">
        <v>4935.84</v>
      </c>
      <c r="H51" s="12">
        <v>2001.38</v>
      </c>
      <c r="I51" s="12"/>
      <c r="J51" s="12">
        <v>4739.91</v>
      </c>
      <c r="K51" s="12"/>
      <c r="L51" s="13">
        <f t="shared" ref="L51:L53" si="14">SUM(G51+H51+I51-J51-K51)</f>
        <v>2197.3100000000004</v>
      </c>
    </row>
    <row r="52" spans="1:12" x14ac:dyDescent="0.25">
      <c r="A52" s="32"/>
      <c r="B52" s="28"/>
      <c r="C52" s="28"/>
      <c r="D52" s="28"/>
      <c r="E52" s="36"/>
      <c r="F52" s="11" t="s">
        <v>28</v>
      </c>
      <c r="G52" s="15"/>
      <c r="H52" s="12"/>
      <c r="I52" s="12"/>
      <c r="J52" s="12"/>
      <c r="K52" s="12"/>
      <c r="L52" s="13">
        <f t="shared" si="14"/>
        <v>0</v>
      </c>
    </row>
    <row r="53" spans="1:12" x14ac:dyDescent="0.25">
      <c r="A53" s="32"/>
      <c r="B53" s="28"/>
      <c r="C53" s="28"/>
      <c r="D53" s="28"/>
      <c r="E53" s="36"/>
      <c r="F53" s="16" t="s">
        <v>29</v>
      </c>
      <c r="G53" s="17"/>
      <c r="H53" s="18"/>
      <c r="I53" s="18"/>
      <c r="J53" s="18"/>
      <c r="K53" s="18"/>
      <c r="L53" s="13">
        <f t="shared" si="14"/>
        <v>0</v>
      </c>
    </row>
    <row r="54" spans="1:12" x14ac:dyDescent="0.25">
      <c r="A54" s="32"/>
      <c r="B54" s="28"/>
      <c r="C54" s="28"/>
      <c r="D54" s="28"/>
      <c r="E54" s="36"/>
      <c r="F54" s="19" t="s">
        <v>30</v>
      </c>
      <c r="G54" s="12">
        <f>SUM(G50:G53)</f>
        <v>32905.64</v>
      </c>
      <c r="H54" s="12">
        <f t="shared" ref="H54:L54" si="15">SUM(H50:H53)</f>
        <v>13342.5</v>
      </c>
      <c r="I54" s="12">
        <f t="shared" si="15"/>
        <v>0</v>
      </c>
      <c r="J54" s="12">
        <f t="shared" si="15"/>
        <v>31599.38</v>
      </c>
      <c r="K54" s="12">
        <f t="shared" si="15"/>
        <v>0</v>
      </c>
      <c r="L54" s="13">
        <f t="shared" si="15"/>
        <v>14648.759999999998</v>
      </c>
    </row>
    <row r="55" spans="1:12" ht="30" x14ac:dyDescent="0.25">
      <c r="A55" s="32">
        <v>9</v>
      </c>
      <c r="B55" s="28" t="s">
        <v>54</v>
      </c>
      <c r="C55" s="28" t="s">
        <v>55</v>
      </c>
      <c r="D55" s="28" t="s">
        <v>56</v>
      </c>
      <c r="E55" s="36" t="s">
        <v>57</v>
      </c>
      <c r="F55" s="11" t="s">
        <v>26</v>
      </c>
      <c r="G55" s="12">
        <v>0</v>
      </c>
      <c r="H55" s="12"/>
      <c r="I55" s="12"/>
      <c r="J55" s="12"/>
      <c r="K55" s="12"/>
      <c r="L55" s="13">
        <f>SUM(G55+H55+I55-J55-K55)</f>
        <v>0</v>
      </c>
    </row>
    <row r="56" spans="1:12" x14ac:dyDescent="0.25">
      <c r="A56" s="32"/>
      <c r="B56" s="28"/>
      <c r="C56" s="28"/>
      <c r="D56" s="28"/>
      <c r="E56" s="36"/>
      <c r="F56" s="11" t="s">
        <v>27</v>
      </c>
      <c r="G56" s="20">
        <v>0</v>
      </c>
      <c r="H56" s="12"/>
      <c r="I56" s="12"/>
      <c r="J56" s="12"/>
      <c r="K56" s="12"/>
      <c r="L56" s="13">
        <f t="shared" ref="L56:L58" si="16">SUM(G56+H56+I56-J56-K56)</f>
        <v>0</v>
      </c>
    </row>
    <row r="57" spans="1:12" x14ac:dyDescent="0.25">
      <c r="A57" s="32"/>
      <c r="B57" s="28"/>
      <c r="C57" s="28"/>
      <c r="D57" s="28"/>
      <c r="E57" s="36"/>
      <c r="F57" s="11" t="s">
        <v>28</v>
      </c>
      <c r="G57" s="12">
        <v>0</v>
      </c>
      <c r="H57" s="12"/>
      <c r="I57" s="12"/>
      <c r="J57" s="12"/>
      <c r="K57" s="12"/>
      <c r="L57" s="13">
        <f t="shared" si="16"/>
        <v>0</v>
      </c>
    </row>
    <row r="58" spans="1:12" x14ac:dyDescent="0.25">
      <c r="A58" s="32"/>
      <c r="B58" s="28"/>
      <c r="C58" s="28"/>
      <c r="D58" s="28"/>
      <c r="E58" s="36"/>
      <c r="F58" s="16" t="s">
        <v>29</v>
      </c>
      <c r="G58" s="17"/>
      <c r="H58" s="18">
        <v>26.73</v>
      </c>
      <c r="I58" s="18"/>
      <c r="J58" s="18">
        <v>26.73</v>
      </c>
      <c r="K58" s="18"/>
      <c r="L58" s="13">
        <f t="shared" si="16"/>
        <v>0</v>
      </c>
    </row>
    <row r="59" spans="1:12" x14ac:dyDescent="0.25">
      <c r="A59" s="32"/>
      <c r="B59" s="28"/>
      <c r="C59" s="28"/>
      <c r="D59" s="28"/>
      <c r="E59" s="36"/>
      <c r="F59" s="19" t="s">
        <v>30</v>
      </c>
      <c r="G59" s="12">
        <f>SUM(G55:G58)</f>
        <v>0</v>
      </c>
      <c r="H59" s="12">
        <f t="shared" ref="H59:L59" si="17">SUM(H55:H58)</f>
        <v>26.73</v>
      </c>
      <c r="I59" s="12">
        <f t="shared" si="17"/>
        <v>0</v>
      </c>
      <c r="J59" s="12">
        <f t="shared" si="17"/>
        <v>26.73</v>
      </c>
      <c r="K59" s="12">
        <f t="shared" si="17"/>
        <v>0</v>
      </c>
      <c r="L59" s="13">
        <f t="shared" si="17"/>
        <v>0</v>
      </c>
    </row>
    <row r="60" spans="1:12" ht="30" x14ac:dyDescent="0.25">
      <c r="A60" s="32">
        <v>10</v>
      </c>
      <c r="B60" s="28" t="s">
        <v>58</v>
      </c>
      <c r="C60" s="28" t="s">
        <v>59</v>
      </c>
      <c r="D60" s="28" t="s">
        <v>60</v>
      </c>
      <c r="E60" s="36" t="s">
        <v>57</v>
      </c>
      <c r="F60" s="11" t="s">
        <v>26</v>
      </c>
      <c r="G60" s="12"/>
      <c r="H60" s="12"/>
      <c r="I60" s="12"/>
      <c r="J60" s="12"/>
      <c r="K60" s="12"/>
      <c r="L60" s="13">
        <f>SUM(G60+H60+I60-J60-K60)</f>
        <v>0</v>
      </c>
    </row>
    <row r="61" spans="1:12" x14ac:dyDescent="0.25">
      <c r="A61" s="32"/>
      <c r="B61" s="28"/>
      <c r="C61" s="28"/>
      <c r="D61" s="28"/>
      <c r="E61" s="36"/>
      <c r="F61" s="11" t="s">
        <v>27</v>
      </c>
      <c r="G61" s="20">
        <v>500.54</v>
      </c>
      <c r="H61" s="12"/>
      <c r="I61" s="12"/>
      <c r="J61" s="12">
        <v>367.28</v>
      </c>
      <c r="K61" s="12"/>
      <c r="L61" s="13">
        <f t="shared" ref="L61:L63" si="18">SUM(G61+H61+I61-J61-K61)</f>
        <v>133.26000000000005</v>
      </c>
    </row>
    <row r="62" spans="1:12" x14ac:dyDescent="0.25">
      <c r="A62" s="32"/>
      <c r="B62" s="28"/>
      <c r="C62" s="28"/>
      <c r="D62" s="28"/>
      <c r="E62" s="36"/>
      <c r="F62" s="11" t="s">
        <v>28</v>
      </c>
      <c r="G62" s="15"/>
      <c r="H62" s="12"/>
      <c r="I62" s="12"/>
      <c r="J62" s="12"/>
      <c r="K62" s="12"/>
      <c r="L62" s="13">
        <f t="shared" si="18"/>
        <v>0</v>
      </c>
    </row>
    <row r="63" spans="1:12" x14ac:dyDescent="0.25">
      <c r="A63" s="32"/>
      <c r="B63" s="28"/>
      <c r="C63" s="28"/>
      <c r="D63" s="28"/>
      <c r="E63" s="36"/>
      <c r="F63" s="16" t="s">
        <v>29</v>
      </c>
      <c r="G63" s="17"/>
      <c r="H63" s="18">
        <v>2609.25</v>
      </c>
      <c r="I63" s="18"/>
      <c r="J63" s="18">
        <v>2609.25</v>
      </c>
      <c r="K63" s="18"/>
      <c r="L63" s="13">
        <f t="shared" si="18"/>
        <v>0</v>
      </c>
    </row>
    <row r="64" spans="1:12" x14ac:dyDescent="0.25">
      <c r="A64" s="32"/>
      <c r="B64" s="28"/>
      <c r="C64" s="28"/>
      <c r="D64" s="28"/>
      <c r="E64" s="36"/>
      <c r="F64" s="19" t="s">
        <v>30</v>
      </c>
      <c r="G64" s="12">
        <f>SUM(G60:G63)</f>
        <v>500.54</v>
      </c>
      <c r="H64" s="12">
        <f t="shared" ref="H64:L64" si="19">SUM(H60:H63)</f>
        <v>2609.25</v>
      </c>
      <c r="I64" s="12">
        <f t="shared" si="19"/>
        <v>0</v>
      </c>
      <c r="J64" s="12">
        <f t="shared" si="19"/>
        <v>2976.5299999999997</v>
      </c>
      <c r="K64" s="12">
        <f t="shared" si="19"/>
        <v>0</v>
      </c>
      <c r="L64" s="13">
        <f t="shared" si="19"/>
        <v>133.26000000000005</v>
      </c>
    </row>
    <row r="65" spans="1:12" ht="30" x14ac:dyDescent="0.25">
      <c r="A65" s="32">
        <v>11</v>
      </c>
      <c r="B65" s="28" t="s">
        <v>61</v>
      </c>
      <c r="C65" s="38" t="s">
        <v>62</v>
      </c>
      <c r="D65" s="28" t="s">
        <v>63</v>
      </c>
      <c r="E65" s="36" t="s">
        <v>57</v>
      </c>
      <c r="F65" s="11" t="s">
        <v>26</v>
      </c>
      <c r="G65" s="12">
        <v>0</v>
      </c>
      <c r="H65" s="12"/>
      <c r="I65" s="12"/>
      <c r="J65" s="12"/>
      <c r="K65" s="12"/>
      <c r="L65" s="13">
        <f>SUM(G65+H65+I65-J65-K65)</f>
        <v>0</v>
      </c>
    </row>
    <row r="66" spans="1:12" x14ac:dyDescent="0.25">
      <c r="A66" s="32"/>
      <c r="B66" s="28"/>
      <c r="C66" s="38"/>
      <c r="D66" s="28"/>
      <c r="E66" s="36"/>
      <c r="F66" s="11" t="s">
        <v>27</v>
      </c>
      <c r="G66" s="20">
        <v>0</v>
      </c>
      <c r="H66" s="12"/>
      <c r="I66" s="12"/>
      <c r="J66" s="12"/>
      <c r="K66" s="12"/>
      <c r="L66" s="13">
        <f t="shared" ref="L66:L68" si="20">SUM(G66+H66+I66-J66-K66)</f>
        <v>0</v>
      </c>
    </row>
    <row r="67" spans="1:12" x14ac:dyDescent="0.25">
      <c r="A67" s="32"/>
      <c r="B67" s="28"/>
      <c r="C67" s="38"/>
      <c r="D67" s="28"/>
      <c r="E67" s="36"/>
      <c r="F67" s="11" t="s">
        <v>28</v>
      </c>
      <c r="G67" s="12">
        <v>0</v>
      </c>
      <c r="H67" s="12"/>
      <c r="I67" s="12"/>
      <c r="J67" s="12"/>
      <c r="K67" s="12"/>
      <c r="L67" s="13">
        <f t="shared" si="20"/>
        <v>0</v>
      </c>
    </row>
    <row r="68" spans="1:12" x14ac:dyDescent="0.25">
      <c r="A68" s="32"/>
      <c r="B68" s="28"/>
      <c r="C68" s="38"/>
      <c r="D68" s="28"/>
      <c r="E68" s="36"/>
      <c r="F68" s="16" t="s">
        <v>29</v>
      </c>
      <c r="G68" s="17"/>
      <c r="H68" s="18">
        <v>7590.02</v>
      </c>
      <c r="I68" s="18"/>
      <c r="J68" s="18">
        <v>7494.16</v>
      </c>
      <c r="K68" s="18"/>
      <c r="L68" s="13">
        <f t="shared" si="20"/>
        <v>95.860000000000582</v>
      </c>
    </row>
    <row r="69" spans="1:12" x14ac:dyDescent="0.25">
      <c r="A69" s="32"/>
      <c r="B69" s="28"/>
      <c r="C69" s="38"/>
      <c r="D69" s="28"/>
      <c r="E69" s="36"/>
      <c r="F69" s="19" t="s">
        <v>30</v>
      </c>
      <c r="G69" s="12">
        <f>SUM(G65:G68)</f>
        <v>0</v>
      </c>
      <c r="H69" s="12">
        <f t="shared" ref="H69:L69" si="21">SUM(H65:H68)</f>
        <v>7590.02</v>
      </c>
      <c r="I69" s="12">
        <f t="shared" si="21"/>
        <v>0</v>
      </c>
      <c r="J69" s="12">
        <f t="shared" si="21"/>
        <v>7494.16</v>
      </c>
      <c r="K69" s="12">
        <f t="shared" si="21"/>
        <v>0</v>
      </c>
      <c r="L69" s="13">
        <f t="shared" si="21"/>
        <v>95.860000000000582</v>
      </c>
    </row>
    <row r="70" spans="1:12" ht="30" x14ac:dyDescent="0.25">
      <c r="A70" s="32">
        <v>12</v>
      </c>
      <c r="B70" s="28" t="s">
        <v>64</v>
      </c>
      <c r="C70" s="28" t="s">
        <v>55</v>
      </c>
      <c r="D70" s="28" t="s">
        <v>65</v>
      </c>
      <c r="E70" s="36" t="s">
        <v>57</v>
      </c>
      <c r="F70" s="11" t="s">
        <v>26</v>
      </c>
      <c r="G70" s="12"/>
      <c r="H70" s="12"/>
      <c r="I70" s="12"/>
      <c r="J70" s="12"/>
      <c r="K70" s="12"/>
      <c r="L70" s="13">
        <f>SUM(G70+H70+I70-J70-K70)</f>
        <v>0</v>
      </c>
    </row>
    <row r="71" spans="1:12" x14ac:dyDescent="0.25">
      <c r="A71" s="32"/>
      <c r="B71" s="28"/>
      <c r="C71" s="28"/>
      <c r="D71" s="28"/>
      <c r="E71" s="36"/>
      <c r="F71" s="11" t="s">
        <v>27</v>
      </c>
      <c r="G71" s="20">
        <v>6001.2</v>
      </c>
      <c r="H71" s="12"/>
      <c r="I71" s="12"/>
      <c r="J71" s="12">
        <v>2174.13</v>
      </c>
      <c r="K71" s="12"/>
      <c r="L71" s="13">
        <f t="shared" ref="L71:L73" si="22">SUM(G71+H71+I71-J71-K71)</f>
        <v>3827.0699999999997</v>
      </c>
    </row>
    <row r="72" spans="1:12" x14ac:dyDescent="0.25">
      <c r="A72" s="32"/>
      <c r="B72" s="28"/>
      <c r="C72" s="28"/>
      <c r="D72" s="28"/>
      <c r="E72" s="36"/>
      <c r="F72" s="11" t="s">
        <v>28</v>
      </c>
      <c r="G72" s="15"/>
      <c r="H72" s="12"/>
      <c r="I72" s="12"/>
      <c r="J72" s="12"/>
      <c r="K72" s="12"/>
      <c r="L72" s="13">
        <f t="shared" si="22"/>
        <v>0</v>
      </c>
    </row>
    <row r="73" spans="1:12" x14ac:dyDescent="0.25">
      <c r="A73" s="32"/>
      <c r="B73" s="28"/>
      <c r="C73" s="28"/>
      <c r="D73" s="28"/>
      <c r="E73" s="36"/>
      <c r="F73" s="16" t="s">
        <v>29</v>
      </c>
      <c r="G73" s="17"/>
      <c r="H73" s="18">
        <v>113.7</v>
      </c>
      <c r="I73" s="18"/>
      <c r="J73" s="18">
        <v>113.7</v>
      </c>
      <c r="K73" s="18"/>
      <c r="L73" s="13">
        <f t="shared" si="22"/>
        <v>0</v>
      </c>
    </row>
    <row r="74" spans="1:12" x14ac:dyDescent="0.25">
      <c r="A74" s="32"/>
      <c r="B74" s="28"/>
      <c r="C74" s="28"/>
      <c r="D74" s="28"/>
      <c r="E74" s="36"/>
      <c r="F74" s="19" t="s">
        <v>30</v>
      </c>
      <c r="G74" s="12">
        <f t="shared" ref="G74:L74" si="23">SUM(G70:G73)</f>
        <v>6001.2</v>
      </c>
      <c r="H74" s="12">
        <f t="shared" si="23"/>
        <v>113.7</v>
      </c>
      <c r="I74" s="12">
        <f t="shared" si="23"/>
        <v>0</v>
      </c>
      <c r="J74" s="12">
        <f t="shared" si="23"/>
        <v>2287.83</v>
      </c>
      <c r="K74" s="12">
        <f t="shared" si="23"/>
        <v>0</v>
      </c>
      <c r="L74" s="13">
        <f t="shared" si="23"/>
        <v>3827.0699999999997</v>
      </c>
    </row>
    <row r="75" spans="1:12" ht="30" x14ac:dyDescent="0.25">
      <c r="A75" s="32">
        <v>13</v>
      </c>
      <c r="B75" s="31" t="s">
        <v>98</v>
      </c>
      <c r="C75" s="39" t="s">
        <v>67</v>
      </c>
      <c r="D75" s="28" t="s">
        <v>91</v>
      </c>
      <c r="E75" s="36" t="s">
        <v>90</v>
      </c>
      <c r="F75" s="11" t="s">
        <v>26</v>
      </c>
      <c r="G75" s="12"/>
      <c r="H75" s="12">
        <v>58380.800000000003</v>
      </c>
      <c r="I75" s="12"/>
      <c r="J75" s="12">
        <v>16819</v>
      </c>
      <c r="K75" s="12"/>
      <c r="L75" s="13">
        <f>SUM(G75+H75+I75-J75-K75)</f>
        <v>41561.800000000003</v>
      </c>
    </row>
    <row r="76" spans="1:12" x14ac:dyDescent="0.25">
      <c r="A76" s="32"/>
      <c r="B76" s="31"/>
      <c r="C76" s="39"/>
      <c r="D76" s="28"/>
      <c r="E76" s="36"/>
      <c r="F76" s="11" t="s">
        <v>27</v>
      </c>
      <c r="G76" s="20"/>
      <c r="H76" s="12"/>
      <c r="I76" s="12"/>
      <c r="J76" s="12"/>
      <c r="K76" s="12"/>
      <c r="L76" s="13">
        <f t="shared" ref="L76:L78" si="24">SUM(G76+H76+I76-J76-K76)</f>
        <v>0</v>
      </c>
    </row>
    <row r="77" spans="1:12" x14ac:dyDescent="0.25">
      <c r="A77" s="32"/>
      <c r="B77" s="31"/>
      <c r="C77" s="39"/>
      <c r="D77" s="28"/>
      <c r="E77" s="36"/>
      <c r="F77" s="11" t="s">
        <v>28</v>
      </c>
      <c r="G77" s="15"/>
      <c r="H77" s="12"/>
      <c r="I77" s="12"/>
      <c r="J77" s="22"/>
      <c r="K77" s="12"/>
      <c r="L77" s="13">
        <f t="shared" si="24"/>
        <v>0</v>
      </c>
    </row>
    <row r="78" spans="1:12" x14ac:dyDescent="0.25">
      <c r="A78" s="32"/>
      <c r="B78" s="31"/>
      <c r="C78" s="39"/>
      <c r="D78" s="28"/>
      <c r="E78" s="36"/>
      <c r="F78" s="16" t="s">
        <v>29</v>
      </c>
      <c r="G78" s="17"/>
      <c r="H78" s="18"/>
      <c r="I78" s="18"/>
      <c r="J78" s="18"/>
      <c r="K78" s="18"/>
      <c r="L78" s="13">
        <f t="shared" si="24"/>
        <v>0</v>
      </c>
    </row>
    <row r="79" spans="1:12" x14ac:dyDescent="0.25">
      <c r="A79" s="32"/>
      <c r="B79" s="31"/>
      <c r="C79" s="39"/>
      <c r="D79" s="28"/>
      <c r="E79" s="36"/>
      <c r="F79" s="19" t="s">
        <v>30</v>
      </c>
      <c r="G79" s="12">
        <f>SUM(G75:G78)</f>
        <v>0</v>
      </c>
      <c r="H79" s="12">
        <f t="shared" ref="H79:L79" si="25">SUM(H75:H78)</f>
        <v>58380.800000000003</v>
      </c>
      <c r="I79" s="12">
        <f t="shared" si="25"/>
        <v>0</v>
      </c>
      <c r="J79" s="12">
        <f t="shared" si="25"/>
        <v>16819</v>
      </c>
      <c r="K79" s="12">
        <f t="shared" si="25"/>
        <v>0</v>
      </c>
      <c r="L79" s="13">
        <f t="shared" si="25"/>
        <v>41561.800000000003</v>
      </c>
    </row>
    <row r="80" spans="1:12" ht="30" x14ac:dyDescent="0.25">
      <c r="A80" s="32">
        <v>14</v>
      </c>
      <c r="B80" s="28" t="s">
        <v>66</v>
      </c>
      <c r="C80" s="39" t="s">
        <v>67</v>
      </c>
      <c r="D80" s="28" t="s">
        <v>68</v>
      </c>
      <c r="E80" s="36" t="s">
        <v>69</v>
      </c>
      <c r="F80" s="11" t="s">
        <v>26</v>
      </c>
      <c r="G80" s="12">
        <v>33565.089999999997</v>
      </c>
      <c r="H80" s="12"/>
      <c r="I80" s="12"/>
      <c r="J80" s="12"/>
      <c r="K80" s="12"/>
      <c r="L80" s="13">
        <f>SUM(G80+H80+I80-J80-K80)</f>
        <v>33565.089999999997</v>
      </c>
    </row>
    <row r="81" spans="1:12" x14ac:dyDescent="0.25">
      <c r="A81" s="32"/>
      <c r="B81" s="28"/>
      <c r="C81" s="39"/>
      <c r="D81" s="28"/>
      <c r="E81" s="36"/>
      <c r="F81" s="11" t="s">
        <v>27</v>
      </c>
      <c r="G81" s="20"/>
      <c r="H81" s="12"/>
      <c r="I81" s="12"/>
      <c r="J81" s="12"/>
      <c r="K81" s="12"/>
      <c r="L81" s="13">
        <f t="shared" ref="L81:L83" si="26">SUM(G81+H81+I81-J81-K81)</f>
        <v>0</v>
      </c>
    </row>
    <row r="82" spans="1:12" x14ac:dyDescent="0.25">
      <c r="A82" s="32"/>
      <c r="B82" s="28"/>
      <c r="C82" s="39"/>
      <c r="D82" s="28"/>
      <c r="E82" s="36"/>
      <c r="F82" s="11" t="s">
        <v>28</v>
      </c>
      <c r="G82" s="15"/>
      <c r="H82" s="12"/>
      <c r="I82" s="12">
        <v>1000</v>
      </c>
      <c r="J82" s="22">
        <v>1000</v>
      </c>
      <c r="K82" s="12"/>
      <c r="L82" s="13">
        <f t="shared" si="26"/>
        <v>0</v>
      </c>
    </row>
    <row r="83" spans="1:12" x14ac:dyDescent="0.25">
      <c r="A83" s="32"/>
      <c r="B83" s="28"/>
      <c r="C83" s="39"/>
      <c r="D83" s="28"/>
      <c r="E83" s="36"/>
      <c r="F83" s="16" t="s">
        <v>29</v>
      </c>
      <c r="G83" s="17"/>
      <c r="H83" s="18"/>
      <c r="I83" s="18"/>
      <c r="J83" s="18"/>
      <c r="K83" s="18"/>
      <c r="L83" s="13">
        <f t="shared" si="26"/>
        <v>0</v>
      </c>
    </row>
    <row r="84" spans="1:12" x14ac:dyDescent="0.25">
      <c r="A84" s="32"/>
      <c r="B84" s="28"/>
      <c r="C84" s="39"/>
      <c r="D84" s="28"/>
      <c r="E84" s="36"/>
      <c r="F84" s="19" t="s">
        <v>30</v>
      </c>
      <c r="G84" s="12">
        <f>SUM(G80:G83)</f>
        <v>33565.089999999997</v>
      </c>
      <c r="H84" s="12">
        <f t="shared" ref="H84:L84" si="27">SUM(H80:H83)</f>
        <v>0</v>
      </c>
      <c r="I84" s="12">
        <f t="shared" si="27"/>
        <v>1000</v>
      </c>
      <c r="J84" s="12">
        <f t="shared" si="27"/>
        <v>1000</v>
      </c>
      <c r="K84" s="12">
        <f t="shared" si="27"/>
        <v>0</v>
      </c>
      <c r="L84" s="13">
        <f t="shared" si="27"/>
        <v>33565.089999999997</v>
      </c>
    </row>
    <row r="85" spans="1:12" ht="30" x14ac:dyDescent="0.25">
      <c r="A85" s="32">
        <v>15</v>
      </c>
      <c r="B85" s="28" t="s">
        <v>70</v>
      </c>
      <c r="C85" s="28" t="s">
        <v>71</v>
      </c>
      <c r="D85" s="28" t="s">
        <v>72</v>
      </c>
      <c r="E85" s="36" t="s">
        <v>73</v>
      </c>
      <c r="F85" s="11" t="s">
        <v>26</v>
      </c>
      <c r="G85" s="12">
        <v>300000</v>
      </c>
      <c r="H85" s="12"/>
      <c r="I85" s="12"/>
      <c r="J85" s="12">
        <v>274092.90999999997</v>
      </c>
      <c r="K85" s="12"/>
      <c r="L85" s="13">
        <f>SUM(G85+H85+I85-J85-K85)</f>
        <v>25907.090000000026</v>
      </c>
    </row>
    <row r="86" spans="1:12" x14ac:dyDescent="0.25">
      <c r="A86" s="32"/>
      <c r="B86" s="28"/>
      <c r="C86" s="28"/>
      <c r="D86" s="28"/>
      <c r="E86" s="36"/>
      <c r="F86" s="11" t="s">
        <v>27</v>
      </c>
      <c r="G86" s="20"/>
      <c r="H86" s="12"/>
      <c r="I86" s="12"/>
      <c r="J86" s="12"/>
      <c r="K86" s="12"/>
      <c r="L86" s="13">
        <f t="shared" ref="L86:L88" si="28">SUM(G86+H86+I86-J86-K86)</f>
        <v>0</v>
      </c>
    </row>
    <row r="87" spans="1:12" x14ac:dyDescent="0.25">
      <c r="A87" s="32"/>
      <c r="B87" s="28"/>
      <c r="C87" s="28"/>
      <c r="D87" s="28"/>
      <c r="E87" s="36"/>
      <c r="F87" s="11" t="s">
        <v>28</v>
      </c>
      <c r="G87" s="15"/>
      <c r="H87" s="12"/>
      <c r="I87" s="12">
        <v>4266.2700000000004</v>
      </c>
      <c r="J87" s="22">
        <v>4266.2700000000004</v>
      </c>
      <c r="K87" s="12"/>
      <c r="L87" s="13">
        <f t="shared" si="28"/>
        <v>0</v>
      </c>
    </row>
    <row r="88" spans="1:12" x14ac:dyDescent="0.25">
      <c r="A88" s="32"/>
      <c r="B88" s="28"/>
      <c r="C88" s="28"/>
      <c r="D88" s="28"/>
      <c r="E88" s="36"/>
      <c r="F88" s="16" t="s">
        <v>29</v>
      </c>
      <c r="G88" s="17"/>
      <c r="H88" s="18"/>
      <c r="I88" s="18"/>
      <c r="J88" s="18"/>
      <c r="K88" s="18"/>
      <c r="L88" s="13">
        <f t="shared" si="28"/>
        <v>0</v>
      </c>
    </row>
    <row r="89" spans="1:12" x14ac:dyDescent="0.25">
      <c r="A89" s="32"/>
      <c r="B89" s="28"/>
      <c r="C89" s="28"/>
      <c r="D89" s="28"/>
      <c r="E89" s="36"/>
      <c r="F89" s="19" t="s">
        <v>30</v>
      </c>
      <c r="G89" s="12">
        <f>SUM(G85:G88)</f>
        <v>300000</v>
      </c>
      <c r="H89" s="12">
        <f t="shared" ref="H89:L89" si="29">SUM(H85:H88)</f>
        <v>0</v>
      </c>
      <c r="I89" s="12">
        <f t="shared" si="29"/>
        <v>4266.2700000000004</v>
      </c>
      <c r="J89" s="12">
        <f t="shared" si="29"/>
        <v>278359.18</v>
      </c>
      <c r="K89" s="12">
        <f t="shared" si="29"/>
        <v>0</v>
      </c>
      <c r="L89" s="13">
        <f t="shared" si="29"/>
        <v>25907.090000000026</v>
      </c>
    </row>
    <row r="90" spans="1:12" ht="30" x14ac:dyDescent="0.25">
      <c r="A90" s="32">
        <v>16</v>
      </c>
      <c r="B90" s="28" t="s">
        <v>74</v>
      </c>
      <c r="C90" s="28" t="s">
        <v>71</v>
      </c>
      <c r="D90" s="28" t="s">
        <v>75</v>
      </c>
      <c r="E90" s="36" t="s">
        <v>96</v>
      </c>
      <c r="F90" s="11" t="s">
        <v>26</v>
      </c>
      <c r="G90" s="12">
        <v>135858.37</v>
      </c>
      <c r="H90" s="12"/>
      <c r="I90" s="12"/>
      <c r="J90" s="12">
        <v>114038.92</v>
      </c>
      <c r="K90" s="12"/>
      <c r="L90" s="13">
        <f>SUM(G90+H90+I90-J90-K90)</f>
        <v>21819.449999999997</v>
      </c>
    </row>
    <row r="91" spans="1:12" x14ac:dyDescent="0.25">
      <c r="A91" s="32"/>
      <c r="B91" s="28"/>
      <c r="C91" s="28"/>
      <c r="D91" s="28"/>
      <c r="E91" s="36"/>
      <c r="F91" s="11" t="s">
        <v>27</v>
      </c>
      <c r="G91" s="20">
        <v>35924.400000000001</v>
      </c>
      <c r="H91" s="12"/>
      <c r="I91" s="12"/>
      <c r="J91" s="12">
        <v>33676.18</v>
      </c>
      <c r="K91" s="12"/>
      <c r="L91" s="13">
        <f t="shared" ref="L91:L93" si="30">SUM(G91+H91+I91-J91-K91)</f>
        <v>2248.2200000000012</v>
      </c>
    </row>
    <row r="92" spans="1:12" x14ac:dyDescent="0.25">
      <c r="A92" s="32"/>
      <c r="B92" s="28"/>
      <c r="C92" s="28"/>
      <c r="D92" s="28"/>
      <c r="E92" s="36"/>
      <c r="F92" s="11" t="s">
        <v>28</v>
      </c>
      <c r="G92" s="15"/>
      <c r="H92" s="12">
        <v>16500.97</v>
      </c>
      <c r="I92" s="12"/>
      <c r="J92" s="12">
        <v>16500.97</v>
      </c>
      <c r="K92" s="12"/>
      <c r="L92" s="13">
        <f t="shared" si="30"/>
        <v>0</v>
      </c>
    </row>
    <row r="93" spans="1:12" x14ac:dyDescent="0.25">
      <c r="A93" s="32"/>
      <c r="B93" s="28"/>
      <c r="C93" s="28"/>
      <c r="D93" s="28"/>
      <c r="E93" s="36"/>
      <c r="F93" s="16" t="s">
        <v>29</v>
      </c>
      <c r="G93" s="17"/>
      <c r="H93" s="18"/>
      <c r="I93" s="18"/>
      <c r="J93" s="18"/>
      <c r="K93" s="18"/>
      <c r="L93" s="13">
        <f t="shared" si="30"/>
        <v>0</v>
      </c>
    </row>
    <row r="94" spans="1:12" x14ac:dyDescent="0.25">
      <c r="A94" s="32"/>
      <c r="B94" s="28"/>
      <c r="C94" s="28"/>
      <c r="D94" s="28"/>
      <c r="E94" s="36"/>
      <c r="F94" s="19" t="s">
        <v>30</v>
      </c>
      <c r="G94" s="12">
        <f>SUM(G90:G93)</f>
        <v>171782.77</v>
      </c>
      <c r="H94" s="12">
        <f t="shared" ref="H94:L94" si="31">SUM(H90:H93)</f>
        <v>16500.97</v>
      </c>
      <c r="I94" s="12">
        <f t="shared" si="31"/>
        <v>0</v>
      </c>
      <c r="J94" s="12">
        <f t="shared" si="31"/>
        <v>164216.07</v>
      </c>
      <c r="K94" s="12">
        <f t="shared" si="31"/>
        <v>0</v>
      </c>
      <c r="L94" s="13">
        <f t="shared" si="31"/>
        <v>24067.67</v>
      </c>
    </row>
    <row r="95" spans="1:12" ht="30" x14ac:dyDescent="0.25">
      <c r="A95" s="32">
        <v>17</v>
      </c>
      <c r="B95" s="28" t="s">
        <v>76</v>
      </c>
      <c r="C95" s="28" t="s">
        <v>77</v>
      </c>
      <c r="D95" s="28" t="s">
        <v>78</v>
      </c>
      <c r="E95" s="36" t="s">
        <v>97</v>
      </c>
      <c r="F95" s="11" t="s">
        <v>26</v>
      </c>
      <c r="G95" s="12">
        <v>0</v>
      </c>
      <c r="H95" s="12"/>
      <c r="I95" s="12"/>
      <c r="J95" s="12"/>
      <c r="K95" s="12"/>
      <c r="L95" s="13">
        <f>SUM(G95+H95+I95-J95-K95)</f>
        <v>0</v>
      </c>
    </row>
    <row r="96" spans="1:12" x14ac:dyDescent="0.25">
      <c r="A96" s="32"/>
      <c r="B96" s="28"/>
      <c r="C96" s="28"/>
      <c r="D96" s="28"/>
      <c r="E96" s="36"/>
      <c r="F96" s="11" t="s">
        <v>27</v>
      </c>
      <c r="G96" s="20">
        <v>0</v>
      </c>
      <c r="H96" s="12"/>
      <c r="I96" s="12"/>
      <c r="J96" s="12"/>
      <c r="K96" s="12"/>
      <c r="L96" s="13">
        <f t="shared" ref="L96:L98" si="32">SUM(G96+H96+I96-J96-K96)</f>
        <v>0</v>
      </c>
    </row>
    <row r="97" spans="1:12" x14ac:dyDescent="0.25">
      <c r="A97" s="32"/>
      <c r="B97" s="28"/>
      <c r="C97" s="28"/>
      <c r="D97" s="28"/>
      <c r="E97" s="36"/>
      <c r="F97" s="11" t="s">
        <v>28</v>
      </c>
      <c r="G97" s="12">
        <v>0</v>
      </c>
      <c r="H97" s="12"/>
      <c r="I97" s="12"/>
      <c r="J97" s="12"/>
      <c r="K97" s="12"/>
      <c r="L97" s="13">
        <f t="shared" si="32"/>
        <v>0</v>
      </c>
    </row>
    <row r="98" spans="1:12" x14ac:dyDescent="0.25">
      <c r="A98" s="32"/>
      <c r="B98" s="28"/>
      <c r="C98" s="28"/>
      <c r="D98" s="28"/>
      <c r="E98" s="36"/>
      <c r="F98" s="16" t="s">
        <v>29</v>
      </c>
      <c r="G98" s="18">
        <v>0</v>
      </c>
      <c r="H98" s="18"/>
      <c r="I98" s="18"/>
      <c r="J98" s="18"/>
      <c r="K98" s="18"/>
      <c r="L98" s="13">
        <f t="shared" si="32"/>
        <v>0</v>
      </c>
    </row>
    <row r="99" spans="1:12" x14ac:dyDescent="0.25">
      <c r="A99" s="32"/>
      <c r="B99" s="28"/>
      <c r="C99" s="28"/>
      <c r="D99" s="28"/>
      <c r="E99" s="36"/>
      <c r="F99" s="19" t="s">
        <v>30</v>
      </c>
      <c r="G99" s="12">
        <f>SUM(G95:G98)</f>
        <v>0</v>
      </c>
      <c r="H99" s="12">
        <f t="shared" ref="H99:L99" si="33">SUM(H95:H98)</f>
        <v>0</v>
      </c>
      <c r="I99" s="12">
        <f t="shared" si="33"/>
        <v>0</v>
      </c>
      <c r="J99" s="12">
        <f t="shared" si="33"/>
        <v>0</v>
      </c>
      <c r="K99" s="12">
        <f t="shared" si="33"/>
        <v>0</v>
      </c>
      <c r="L99" s="13">
        <f t="shared" si="33"/>
        <v>0</v>
      </c>
    </row>
    <row r="100" spans="1:12" ht="30" x14ac:dyDescent="0.25">
      <c r="A100" s="32">
        <v>18</v>
      </c>
      <c r="B100" s="41" t="s">
        <v>99</v>
      </c>
      <c r="C100" s="28" t="s">
        <v>93</v>
      </c>
      <c r="D100" s="28" t="s">
        <v>92</v>
      </c>
      <c r="E100" s="36" t="s">
        <v>95</v>
      </c>
      <c r="F100" s="11" t="s">
        <v>26</v>
      </c>
      <c r="G100" s="12">
        <v>0</v>
      </c>
      <c r="H100" s="12">
        <v>13496.77</v>
      </c>
      <c r="I100" s="12"/>
      <c r="J100" s="12"/>
      <c r="K100" s="12"/>
      <c r="L100" s="13">
        <f>SUM(G100+H100+I100-J100-K100)</f>
        <v>13496.77</v>
      </c>
    </row>
    <row r="101" spans="1:12" x14ac:dyDescent="0.25">
      <c r="A101" s="32"/>
      <c r="B101" s="42"/>
      <c r="C101" s="28"/>
      <c r="D101" s="28"/>
      <c r="E101" s="36"/>
      <c r="F101" s="11" t="s">
        <v>27</v>
      </c>
      <c r="G101" s="20">
        <v>0</v>
      </c>
      <c r="H101" s="12">
        <v>2381.7800000000002</v>
      </c>
      <c r="I101" s="12"/>
      <c r="J101" s="12"/>
      <c r="K101" s="12"/>
      <c r="L101" s="13">
        <f t="shared" ref="L101:L103" si="34">SUM(G101+H101+I101-J101-K101)</f>
        <v>2381.7800000000002</v>
      </c>
    </row>
    <row r="102" spans="1:12" x14ac:dyDescent="0.25">
      <c r="A102" s="32"/>
      <c r="B102" s="42"/>
      <c r="C102" s="28"/>
      <c r="D102" s="28"/>
      <c r="E102" s="36"/>
      <c r="F102" s="11" t="s">
        <v>28</v>
      </c>
      <c r="G102" s="12">
        <v>0</v>
      </c>
      <c r="H102" s="12"/>
      <c r="I102" s="12"/>
      <c r="J102" s="12"/>
      <c r="K102" s="12"/>
      <c r="L102" s="13">
        <f t="shared" si="34"/>
        <v>0</v>
      </c>
    </row>
    <row r="103" spans="1:12" x14ac:dyDescent="0.25">
      <c r="A103" s="32"/>
      <c r="B103" s="42"/>
      <c r="C103" s="28"/>
      <c r="D103" s="28"/>
      <c r="E103" s="36"/>
      <c r="F103" s="16" t="s">
        <v>29</v>
      </c>
      <c r="G103" s="18">
        <v>0</v>
      </c>
      <c r="H103" s="18"/>
      <c r="I103" s="18"/>
      <c r="J103" s="18"/>
      <c r="K103" s="18"/>
      <c r="L103" s="13">
        <f t="shared" si="34"/>
        <v>0</v>
      </c>
    </row>
    <row r="104" spans="1:12" x14ac:dyDescent="0.25">
      <c r="A104" s="32"/>
      <c r="B104" s="43"/>
      <c r="C104" s="28"/>
      <c r="D104" s="28"/>
      <c r="E104" s="36"/>
      <c r="F104" s="19" t="s">
        <v>30</v>
      </c>
      <c r="G104" s="12">
        <f>SUM(G100:G103)</f>
        <v>0</v>
      </c>
      <c r="H104" s="12">
        <f t="shared" ref="H104:L104" si="35">SUM(H100:H103)</f>
        <v>15878.550000000001</v>
      </c>
      <c r="I104" s="12">
        <f t="shared" si="35"/>
        <v>0</v>
      </c>
      <c r="J104" s="12">
        <f t="shared" si="35"/>
        <v>0</v>
      </c>
      <c r="K104" s="12">
        <f t="shared" si="35"/>
        <v>0</v>
      </c>
      <c r="L104" s="13">
        <f t="shared" si="35"/>
        <v>15878.550000000001</v>
      </c>
    </row>
    <row r="105" spans="1:12" ht="30" x14ac:dyDescent="0.25">
      <c r="A105" s="40">
        <v>19</v>
      </c>
      <c r="B105" s="41" t="s">
        <v>100</v>
      </c>
      <c r="C105" s="44" t="s">
        <v>103</v>
      </c>
      <c r="D105" s="28" t="s">
        <v>94</v>
      </c>
      <c r="E105" s="36" t="s">
        <v>95</v>
      </c>
      <c r="F105" s="11" t="s">
        <v>26</v>
      </c>
      <c r="G105" s="12">
        <v>0</v>
      </c>
      <c r="H105" s="12">
        <v>26403.759999999998</v>
      </c>
      <c r="I105" s="12"/>
      <c r="J105" s="12"/>
      <c r="K105" s="12"/>
      <c r="L105" s="13">
        <f>SUM(G105+H105+I105-J105-K105)</f>
        <v>26403.759999999998</v>
      </c>
    </row>
    <row r="106" spans="1:12" x14ac:dyDescent="0.25">
      <c r="A106" s="40"/>
      <c r="B106" s="42"/>
      <c r="C106" s="44"/>
      <c r="D106" s="28"/>
      <c r="E106" s="36"/>
      <c r="F106" s="11" t="s">
        <v>27</v>
      </c>
      <c r="G106" s="20">
        <v>0</v>
      </c>
      <c r="H106" s="12"/>
      <c r="I106" s="12"/>
      <c r="J106" s="12"/>
      <c r="K106" s="12"/>
      <c r="L106" s="13">
        <f t="shared" ref="L106:L108" si="36">SUM(G106+H106+I106-J106-K106)</f>
        <v>0</v>
      </c>
    </row>
    <row r="107" spans="1:12" x14ac:dyDescent="0.25">
      <c r="A107" s="40"/>
      <c r="B107" s="42"/>
      <c r="C107" s="44"/>
      <c r="D107" s="28"/>
      <c r="E107" s="36"/>
      <c r="F107" s="11" t="s">
        <v>28</v>
      </c>
      <c r="G107" s="12">
        <v>0</v>
      </c>
      <c r="H107" s="12"/>
      <c r="I107" s="12"/>
      <c r="J107" s="12"/>
      <c r="K107" s="12"/>
      <c r="L107" s="13">
        <f t="shared" si="36"/>
        <v>0</v>
      </c>
    </row>
    <row r="108" spans="1:12" x14ac:dyDescent="0.25">
      <c r="A108" s="40"/>
      <c r="B108" s="42"/>
      <c r="C108" s="44"/>
      <c r="D108" s="28"/>
      <c r="E108" s="36"/>
      <c r="F108" s="16" t="s">
        <v>29</v>
      </c>
      <c r="G108" s="18">
        <v>0</v>
      </c>
      <c r="H108" s="18"/>
      <c r="I108" s="18"/>
      <c r="J108" s="18"/>
      <c r="K108" s="18"/>
      <c r="L108" s="13">
        <f t="shared" si="36"/>
        <v>0</v>
      </c>
    </row>
    <row r="109" spans="1:12" x14ac:dyDescent="0.25">
      <c r="A109" s="40"/>
      <c r="B109" s="43"/>
      <c r="C109" s="44"/>
      <c r="D109" s="28"/>
      <c r="E109" s="36"/>
      <c r="F109" s="19" t="s">
        <v>30</v>
      </c>
      <c r="G109" s="12">
        <f>SUM(G105:G108)</f>
        <v>0</v>
      </c>
      <c r="H109" s="12">
        <f t="shared" ref="H109:L109" si="37">SUM(H105:H108)</f>
        <v>26403.759999999998</v>
      </c>
      <c r="I109" s="12">
        <f t="shared" si="37"/>
        <v>0</v>
      </c>
      <c r="J109" s="12">
        <f t="shared" si="37"/>
        <v>0</v>
      </c>
      <c r="K109" s="12">
        <f t="shared" si="37"/>
        <v>0</v>
      </c>
      <c r="L109" s="13">
        <f t="shared" si="37"/>
        <v>26403.759999999998</v>
      </c>
    </row>
    <row r="110" spans="1:12" ht="30" x14ac:dyDescent="0.25">
      <c r="A110" s="40">
        <v>20</v>
      </c>
      <c r="B110" s="41" t="s">
        <v>102</v>
      </c>
      <c r="C110" s="44" t="s">
        <v>104</v>
      </c>
      <c r="D110" s="28" t="s">
        <v>105</v>
      </c>
      <c r="E110" s="36" t="s">
        <v>101</v>
      </c>
      <c r="F110" s="11" t="s">
        <v>26</v>
      </c>
      <c r="G110" s="12">
        <v>0</v>
      </c>
      <c r="H110" s="12"/>
      <c r="I110" s="12"/>
      <c r="J110" s="12"/>
      <c r="K110" s="12"/>
      <c r="L110" s="13">
        <f>SUM(G110+H110+I110-J110-K110)</f>
        <v>0</v>
      </c>
    </row>
    <row r="111" spans="1:12" x14ac:dyDescent="0.25">
      <c r="A111" s="40"/>
      <c r="B111" s="42"/>
      <c r="C111" s="44"/>
      <c r="D111" s="28"/>
      <c r="E111" s="36"/>
      <c r="F111" s="11" t="s">
        <v>27</v>
      </c>
      <c r="G111" s="20">
        <v>0</v>
      </c>
      <c r="H111" s="12"/>
      <c r="I111" s="12"/>
      <c r="J111" s="12"/>
      <c r="K111" s="12"/>
      <c r="L111" s="13">
        <f t="shared" ref="L111:L113" si="38">SUM(G111+H111+I111-J111-K111)</f>
        <v>0</v>
      </c>
    </row>
    <row r="112" spans="1:12" x14ac:dyDescent="0.25">
      <c r="A112" s="40"/>
      <c r="B112" s="42"/>
      <c r="C112" s="44"/>
      <c r="D112" s="28"/>
      <c r="E112" s="36"/>
      <c r="F112" s="11" t="s">
        <v>28</v>
      </c>
      <c r="G112" s="12">
        <v>0</v>
      </c>
      <c r="H112" s="12">
        <v>1617.64</v>
      </c>
      <c r="I112" s="12"/>
      <c r="J112" s="12">
        <v>1617.64</v>
      </c>
      <c r="K112" s="12"/>
      <c r="L112" s="13">
        <f t="shared" si="38"/>
        <v>0</v>
      </c>
    </row>
    <row r="113" spans="1:12" x14ac:dyDescent="0.25">
      <c r="A113" s="40"/>
      <c r="B113" s="42"/>
      <c r="C113" s="44"/>
      <c r="D113" s="28"/>
      <c r="E113" s="36"/>
      <c r="F113" s="16" t="s">
        <v>29</v>
      </c>
      <c r="G113" s="18">
        <v>0</v>
      </c>
      <c r="H113" s="18"/>
      <c r="I113" s="18"/>
      <c r="J113" s="18"/>
      <c r="K113" s="18"/>
      <c r="L113" s="13">
        <f t="shared" si="38"/>
        <v>0</v>
      </c>
    </row>
    <row r="114" spans="1:12" x14ac:dyDescent="0.25">
      <c r="A114" s="40"/>
      <c r="B114" s="43"/>
      <c r="C114" s="44"/>
      <c r="D114" s="28"/>
      <c r="E114" s="36"/>
      <c r="F114" s="19" t="s">
        <v>30</v>
      </c>
      <c r="G114" s="12">
        <f>SUM(G110:G113)</f>
        <v>0</v>
      </c>
      <c r="H114" s="12">
        <f t="shared" ref="H114:L114" si="39">SUM(H110:H113)</f>
        <v>1617.64</v>
      </c>
      <c r="I114" s="12">
        <f t="shared" si="39"/>
        <v>0</v>
      </c>
      <c r="J114" s="12">
        <f t="shared" si="39"/>
        <v>1617.64</v>
      </c>
      <c r="K114" s="12">
        <f t="shared" si="39"/>
        <v>0</v>
      </c>
      <c r="L114" s="13">
        <f t="shared" si="39"/>
        <v>0</v>
      </c>
    </row>
    <row r="115" spans="1:12" x14ac:dyDescent="0.25">
      <c r="A115" s="23"/>
      <c r="B115" s="23"/>
      <c r="C115" s="23"/>
      <c r="D115" s="24"/>
      <c r="E115" s="19"/>
      <c r="F115" s="19" t="s">
        <v>30</v>
      </c>
      <c r="G115" s="12">
        <f>SUM(G19+G24+G29+G34+G39+G44+G49+G54+G59+G64+G69+G74+G79+G84+G89+G94+G99+G104+G109+G114)</f>
        <v>758648.64</v>
      </c>
      <c r="H115" s="12">
        <f t="shared" ref="H115:L115" si="40">SUM(H19+H24+H29+H34+H39+H44+H49+H54+H59+H64+H69+H74+H79+H84+H89+H94+H99+H104+H109+H114)</f>
        <v>681456.61</v>
      </c>
      <c r="I115" s="12">
        <f t="shared" si="40"/>
        <v>107326.53</v>
      </c>
      <c r="J115" s="12">
        <f t="shared" si="40"/>
        <v>1029764.4</v>
      </c>
      <c r="K115" s="12">
        <f t="shared" si="40"/>
        <v>0</v>
      </c>
      <c r="L115" s="12">
        <f t="shared" si="40"/>
        <v>517667.37999999995</v>
      </c>
    </row>
    <row r="117" spans="1:12" x14ac:dyDescent="0.25">
      <c r="A117" s="1" t="s">
        <v>79</v>
      </c>
    </row>
    <row r="118" spans="1:12" x14ac:dyDescent="0.25">
      <c r="A118" s="1" t="s">
        <v>80</v>
      </c>
    </row>
    <row r="119" spans="1:12" x14ac:dyDescent="0.25">
      <c r="A119" s="1" t="s">
        <v>81</v>
      </c>
    </row>
    <row r="121" spans="1:12" x14ac:dyDescent="0.25">
      <c r="A121" s="25" t="s">
        <v>82</v>
      </c>
      <c r="B121" s="25"/>
      <c r="C121" s="25"/>
      <c r="D121" s="25"/>
      <c r="G121" s="25"/>
      <c r="H121" s="25"/>
      <c r="K121" s="25" t="s">
        <v>83</v>
      </c>
      <c r="L121" s="25"/>
    </row>
    <row r="122" spans="1:12" x14ac:dyDescent="0.25">
      <c r="A122" s="26" t="s">
        <v>84</v>
      </c>
      <c r="B122" s="26"/>
      <c r="C122" s="26"/>
      <c r="D122" s="26"/>
      <c r="G122" s="26" t="s">
        <v>85</v>
      </c>
      <c r="H122" s="26"/>
      <c r="K122" s="26" t="s">
        <v>86</v>
      </c>
      <c r="L122" s="26"/>
    </row>
    <row r="124" spans="1:12" x14ac:dyDescent="0.25">
      <c r="A124" s="25" t="s">
        <v>87</v>
      </c>
      <c r="B124" s="25"/>
      <c r="C124" s="25"/>
      <c r="D124" s="25"/>
      <c r="G124" s="25"/>
      <c r="H124" s="25"/>
      <c r="K124" s="25" t="s">
        <v>88</v>
      </c>
      <c r="L124" s="25"/>
    </row>
    <row r="125" spans="1:12" x14ac:dyDescent="0.25">
      <c r="A125" s="26" t="s">
        <v>89</v>
      </c>
      <c r="B125" s="26"/>
      <c r="C125" s="26"/>
      <c r="D125" s="26"/>
      <c r="G125" s="26" t="s">
        <v>85</v>
      </c>
      <c r="H125" s="26"/>
      <c r="K125" s="26" t="s">
        <v>86</v>
      </c>
      <c r="L125" s="26"/>
    </row>
  </sheetData>
  <mergeCells count="127">
    <mergeCell ref="A125:D125"/>
    <mergeCell ref="G125:H125"/>
    <mergeCell ref="K125:L125"/>
    <mergeCell ref="G121:H121"/>
    <mergeCell ref="K121:L121"/>
    <mergeCell ref="A122:D122"/>
    <mergeCell ref="G122:H122"/>
    <mergeCell ref="K122:L122"/>
    <mergeCell ref="A124:D124"/>
    <mergeCell ref="G124:H124"/>
    <mergeCell ref="K124:L124"/>
    <mergeCell ref="A121:D121"/>
    <mergeCell ref="A95:A99"/>
    <mergeCell ref="B95:B99"/>
    <mergeCell ref="C95:C99"/>
    <mergeCell ref="D95:D99"/>
    <mergeCell ref="E95:E99"/>
    <mergeCell ref="A110:A114"/>
    <mergeCell ref="B110:B114"/>
    <mergeCell ref="C110:C114"/>
    <mergeCell ref="D110:D114"/>
    <mergeCell ref="E110:E114"/>
    <mergeCell ref="A100:A104"/>
    <mergeCell ref="B100:B104"/>
    <mergeCell ref="C100:C104"/>
    <mergeCell ref="D100:D104"/>
    <mergeCell ref="E100:E104"/>
    <mergeCell ref="A105:A109"/>
    <mergeCell ref="B105:B109"/>
    <mergeCell ref="C105:C109"/>
    <mergeCell ref="D105:D109"/>
    <mergeCell ref="E105:E109"/>
    <mergeCell ref="A85:A89"/>
    <mergeCell ref="B85:B89"/>
    <mergeCell ref="C85:C89"/>
    <mergeCell ref="D85:D89"/>
    <mergeCell ref="E85:E89"/>
    <mergeCell ref="A90:A94"/>
    <mergeCell ref="B90:B94"/>
    <mergeCell ref="C90:C94"/>
    <mergeCell ref="D90:D94"/>
    <mergeCell ref="E90:E94"/>
    <mergeCell ref="A75:A79"/>
    <mergeCell ref="B75:B79"/>
    <mergeCell ref="C75:C79"/>
    <mergeCell ref="D75:D79"/>
    <mergeCell ref="E75:E79"/>
    <mergeCell ref="A80:A84"/>
    <mergeCell ref="B80:B84"/>
    <mergeCell ref="C80:C84"/>
    <mergeCell ref="D80:D84"/>
    <mergeCell ref="E80:E84"/>
    <mergeCell ref="A65:A69"/>
    <mergeCell ref="B65:B69"/>
    <mergeCell ref="C65:C69"/>
    <mergeCell ref="D65:D69"/>
    <mergeCell ref="E65:E69"/>
    <mergeCell ref="A70:A74"/>
    <mergeCell ref="B70:B74"/>
    <mergeCell ref="C70:C74"/>
    <mergeCell ref="D70:D74"/>
    <mergeCell ref="E70:E74"/>
    <mergeCell ref="A55:A59"/>
    <mergeCell ref="B55:B59"/>
    <mergeCell ref="C55:C59"/>
    <mergeCell ref="D55:D59"/>
    <mergeCell ref="E55:E59"/>
    <mergeCell ref="A60:A64"/>
    <mergeCell ref="B60:B64"/>
    <mergeCell ref="C60:C64"/>
    <mergeCell ref="D60:D64"/>
    <mergeCell ref="E60:E64"/>
    <mergeCell ref="A45:A49"/>
    <mergeCell ref="B45:B49"/>
    <mergeCell ref="C45:C49"/>
    <mergeCell ref="D45:D49"/>
    <mergeCell ref="E45:E49"/>
    <mergeCell ref="A50:A54"/>
    <mergeCell ref="B50:B54"/>
    <mergeCell ref="C50:C54"/>
    <mergeCell ref="D50:D54"/>
    <mergeCell ref="E50:E54"/>
    <mergeCell ref="A35:A39"/>
    <mergeCell ref="B35:B39"/>
    <mergeCell ref="C35:C39"/>
    <mergeCell ref="D35:D39"/>
    <mergeCell ref="E35:E39"/>
    <mergeCell ref="A40:A44"/>
    <mergeCell ref="B40:B44"/>
    <mergeCell ref="C40:C44"/>
    <mergeCell ref="D40:D44"/>
    <mergeCell ref="E40:E44"/>
    <mergeCell ref="A25:A29"/>
    <mergeCell ref="B25:B29"/>
    <mergeCell ref="C25:C29"/>
    <mergeCell ref="D25:D29"/>
    <mergeCell ref="E25:E29"/>
    <mergeCell ref="A30:A34"/>
    <mergeCell ref="B30:B34"/>
    <mergeCell ref="C30:C34"/>
    <mergeCell ref="D30:D34"/>
    <mergeCell ref="E30:E34"/>
    <mergeCell ref="J13:J14"/>
    <mergeCell ref="K13:K14"/>
    <mergeCell ref="L13:L14"/>
    <mergeCell ref="A15:A19"/>
    <mergeCell ref="B15:B19"/>
    <mergeCell ref="C15:C19"/>
    <mergeCell ref="D15:D19"/>
    <mergeCell ref="E15:E19"/>
    <mergeCell ref="A20:A24"/>
    <mergeCell ref="B20:B24"/>
    <mergeCell ref="C20:C24"/>
    <mergeCell ref="D20:D24"/>
    <mergeCell ref="E20:E24"/>
    <mergeCell ref="B5:I5"/>
    <mergeCell ref="B6:I6"/>
    <mergeCell ref="F9:G9"/>
    <mergeCell ref="E10:I10"/>
    <mergeCell ref="A13:A14"/>
    <mergeCell ref="B13:B14"/>
    <mergeCell ref="C13:C14"/>
    <mergeCell ref="D13:D14"/>
    <mergeCell ref="E13:E14"/>
    <mergeCell ref="F13:F14"/>
    <mergeCell ref="G13:G14"/>
    <mergeCell ref="H13:I13"/>
  </mergeCells>
  <pageMargins left="0.70866141732283472" right="0.70866141732283472" top="0.74803149606299213" bottom="0.74803149606299213" header="0.31496062992125984" footer="0.31496062992125984"/>
  <pageSetup paperSize="9" scale="66" fitToWidth="0" fitToHeight="3" orientation="landscape" r:id="rId1"/>
  <rowBreaks count="1" manualBreakCount="1">
    <brk id="8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2 priedas  2026 m. I 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 Momkuvienė</dc:creator>
  <cp:lastModifiedBy>Roma Momkuvienė</cp:lastModifiedBy>
  <cp:lastPrinted>2026-04-03T08:40:27Z</cp:lastPrinted>
  <dcterms:created xsi:type="dcterms:W3CDTF">2026-03-31T13:09:57Z</dcterms:created>
  <dcterms:modified xsi:type="dcterms:W3CDTF">2026-04-20T12:48:57Z</dcterms:modified>
</cp:coreProperties>
</file>