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0DBC1EBD-798E-40BC-8BDC-94873FBC8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 3" sheetId="1" r:id="rId1"/>
  </sheets>
  <definedNames>
    <definedName name="_xlnm.Print_Area" localSheetId="0">'Forma Nr. 3'!$A$1:$J$112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E81" i="1"/>
  <c r="G81" i="1" s="1"/>
  <c r="D81" i="1"/>
  <c r="F81" i="1" s="1"/>
  <c r="G80" i="1"/>
  <c r="F80" i="1"/>
  <c r="G79" i="1"/>
  <c r="F79" i="1"/>
  <c r="G78" i="1"/>
  <c r="F78" i="1"/>
  <c r="G77" i="1"/>
  <c r="F77" i="1"/>
  <c r="E75" i="1"/>
  <c r="G75" i="1" s="1"/>
  <c r="D75" i="1"/>
  <c r="G74" i="1"/>
  <c r="F74" i="1"/>
  <c r="E72" i="1"/>
  <c r="G72" i="1" s="1"/>
  <c r="D72" i="1"/>
  <c r="F72" i="1" s="1"/>
  <c r="G71" i="1"/>
  <c r="F71" i="1"/>
  <c r="G70" i="1"/>
  <c r="F70" i="1"/>
  <c r="G69" i="1"/>
  <c r="F69" i="1"/>
  <c r="G68" i="1"/>
  <c r="F68" i="1"/>
  <c r="G67" i="1"/>
  <c r="F67" i="1"/>
  <c r="E65" i="1"/>
  <c r="D65" i="1"/>
  <c r="G65" i="1" s="1"/>
  <c r="G64" i="1"/>
  <c r="F64" i="1"/>
  <c r="G63" i="1"/>
  <c r="F63" i="1"/>
  <c r="G62" i="1"/>
  <c r="F62" i="1"/>
  <c r="G61" i="1"/>
  <c r="F61" i="1"/>
  <c r="G60" i="1"/>
  <c r="F60" i="1"/>
  <c r="G58" i="1"/>
  <c r="E58" i="1"/>
  <c r="D58" i="1"/>
  <c r="F58" i="1" s="1"/>
  <c r="G57" i="1"/>
  <c r="F57" i="1"/>
  <c r="E55" i="1"/>
  <c r="G55" i="1" s="1"/>
  <c r="D55" i="1"/>
  <c r="G54" i="1"/>
  <c r="F54" i="1"/>
  <c r="G53" i="1"/>
  <c r="F53" i="1"/>
  <c r="E51" i="1"/>
  <c r="F51" i="1" s="1"/>
  <c r="D51" i="1"/>
  <c r="G50" i="1"/>
  <c r="F50" i="1"/>
  <c r="G49" i="1"/>
  <c r="F49" i="1"/>
  <c r="G48" i="1"/>
  <c r="F48" i="1"/>
  <c r="G47" i="1"/>
  <c r="F47" i="1"/>
  <c r="E45" i="1"/>
  <c r="D45" i="1"/>
  <c r="G45" i="1" s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E36" i="1"/>
  <c r="G36" i="1" s="1"/>
  <c r="D36" i="1"/>
  <c r="F36" i="1" s="1"/>
  <c r="G35" i="1"/>
  <c r="F35" i="1"/>
  <c r="G34" i="1"/>
  <c r="F34" i="1"/>
  <c r="G33" i="1"/>
  <c r="F33" i="1"/>
  <c r="G32" i="1"/>
  <c r="F32" i="1"/>
  <c r="G30" i="1"/>
  <c r="F30" i="1"/>
  <c r="E30" i="1"/>
  <c r="D30" i="1"/>
  <c r="G29" i="1"/>
  <c r="F29" i="1"/>
  <c r="G28" i="1"/>
  <c r="F28" i="1"/>
  <c r="G27" i="1"/>
  <c r="F27" i="1"/>
  <c r="E25" i="1"/>
  <c r="D25" i="1"/>
  <c r="D83" i="1" s="1"/>
  <c r="F83" i="1" s="1"/>
  <c r="G24" i="1"/>
  <c r="F24" i="1"/>
  <c r="G23" i="1"/>
  <c r="F23" i="1"/>
  <c r="G22" i="1"/>
  <c r="F22" i="1"/>
  <c r="G21" i="1"/>
  <c r="F21" i="1"/>
  <c r="G20" i="1"/>
  <c r="F20" i="1"/>
  <c r="G83" i="1" l="1"/>
  <c r="G51" i="1"/>
  <c r="F75" i="1"/>
  <c r="F65" i="1"/>
  <c r="F55" i="1"/>
  <c r="F25" i="1"/>
  <c r="F45" i="1"/>
  <c r="G25" i="1"/>
</calcChain>
</file>

<file path=xl/sharedStrings.xml><?xml version="1.0" encoding="utf-8"?>
<sst xmlns="http://schemas.openxmlformats.org/spreadsheetml/2006/main" count="199" uniqueCount="101">
  <si>
    <t>Biudžeto vykdymo ataskaitų rinkinių rengimo taisyklių</t>
  </si>
  <si>
    <t>4 priedas</t>
  </si>
  <si>
    <t>Kretingos  rajono savivaldybės administracija, 188715222, Savanorių g. 29a Kretinga</t>
  </si>
  <si>
    <t xml:space="preserve">     (įstaigos pavadinimas, kodas Juridinių asmenų registre, adresas)</t>
  </si>
  <si>
    <t xml:space="preserve">INFORMACIJA APIE ASIGNAVIMŲ NEPANAUDOJIMO PRIEŽASTIS                                                                                                                                                                                                     </t>
  </si>
  <si>
    <t>PAGAL 2025 m. gruodžio mėn. 31 d. DUOMENIS</t>
  </si>
  <si>
    <t>Metinė</t>
  </si>
  <si>
    <t>(pusmečio, metų)</t>
  </si>
  <si>
    <t>Nr.</t>
  </si>
  <si>
    <t>(data)</t>
  </si>
  <si>
    <t>1 lentelė (Eurais)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</si>
  <si>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</si>
  <si>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</si>
  <si>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</si>
  <si>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</si>
  <si>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</si>
  <si>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</si>
  <si>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</si>
  <si>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</si>
  <si>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</si>
  <si>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</si>
  <si>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 = 5 / 4 * 100</t>
  </si>
  <si>
    <t>7 = 5 – 4</t>
  </si>
  <si>
    <t>01</t>
  </si>
  <si>
    <t>Bendroji programa</t>
  </si>
  <si>
    <t>B</t>
  </si>
  <si>
    <t>D</t>
  </si>
  <si>
    <t>E</t>
  </si>
  <si>
    <t>S</t>
  </si>
  <si>
    <t>VA</t>
  </si>
  <si>
    <t>Iš viso pagal programą:</t>
  </si>
  <si>
    <t>02</t>
  </si>
  <si>
    <t>Seniūnijų programa</t>
  </si>
  <si>
    <t>BP</t>
  </si>
  <si>
    <t>03</t>
  </si>
  <si>
    <t>Žemės ūkio programa</t>
  </si>
  <si>
    <t>04</t>
  </si>
  <si>
    <t>Strateginio planavimo ir investicijų programa</t>
  </si>
  <si>
    <t>P</t>
  </si>
  <si>
    <t>SIP</t>
  </si>
  <si>
    <t>V</t>
  </si>
  <si>
    <t>05</t>
  </si>
  <si>
    <t>Vietinio ūkio programa</t>
  </si>
  <si>
    <t>F</t>
  </si>
  <si>
    <t>KPP</t>
  </si>
  <si>
    <t>ZP</t>
  </si>
  <si>
    <t>06</t>
  </si>
  <si>
    <t>Sveikatos apsaugos programa</t>
  </si>
  <si>
    <t>07</t>
  </si>
  <si>
    <t>Kultūros programa</t>
  </si>
  <si>
    <t>08</t>
  </si>
  <si>
    <t>Švietimo programa</t>
  </si>
  <si>
    <t>K</t>
  </si>
  <si>
    <t>09</t>
  </si>
  <si>
    <t>Socialinės paramos programa</t>
  </si>
  <si>
    <t>Kūno kultūros ir sporto programa</t>
  </si>
  <si>
    <t>Architektūros ir teritorijų planavimo programa</t>
  </si>
  <si>
    <t xml:space="preserve">Kitos priežastys </t>
  </si>
  <si>
    <t>2.8.</t>
  </si>
  <si>
    <t>Įstaigos reorganizacija</t>
  </si>
  <si>
    <t>2.7.</t>
  </si>
  <si>
    <t>Kitos šalies vėlavimas vykdyti įsipareigojimus</t>
  </si>
  <si>
    <t>2.6.</t>
  </si>
  <si>
    <t>Užsitęsę vykdomi darbai, jų dokumentacijos tvarkymas</t>
  </si>
  <si>
    <t>2.5.</t>
  </si>
  <si>
    <t>Užsitęsusios viešųjų pirkimų ir susijusios teisinės ir administracinės procedūros</t>
  </si>
  <si>
    <t>2.4.</t>
  </si>
  <si>
    <t>Netikslus planavimas (pvz.,  sąskaitos už suteiktas paslaugas apmokamos po ataskaitinio laikotarpio pabaigos)</t>
  </si>
  <si>
    <t>2.3.</t>
  </si>
  <si>
    <t>Mažesnis, nei planuota, pirkimų poreikis</t>
  </si>
  <si>
    <t>2.2.</t>
  </si>
  <si>
    <t>Mažesnė, nei planuota, pirkimų kaina</t>
  </si>
  <si>
    <t>2.1.</t>
  </si>
  <si>
    <t>Kitos išlaidos</t>
  </si>
  <si>
    <t>2.</t>
  </si>
  <si>
    <t>1.3</t>
  </si>
  <si>
    <t>Netikslus planavimas (pvz.,  dėl apskaičiuoto darbo užmokesčio ir atostoginių išmokėjimo kitą mėnesį, nei buvo suplanuota)</t>
  </si>
  <si>
    <t>1.2.</t>
  </si>
  <si>
    <t>Personalo kaita ir laikinas nedarbingumas (pvz., dėl neužimtų pareigybių, darbuotojų laikino nedarbingumo, darbuotojų, išėjusių tikslinių atostogų)</t>
  </si>
  <si>
    <t>1.1.</t>
  </si>
  <si>
    <t>Darbo užmokestis ir socialinis draudimas</t>
  </si>
  <si>
    <t>1.</t>
  </si>
  <si>
    <t>Asignavimų nepanaudojimo priežasčių grupės pavadinimas</t>
  </si>
  <si>
    <t>Eil. Nr.</t>
  </si>
  <si>
    <t>2 lentelė</t>
  </si>
  <si>
    <t>ASIGNAVIMŲ NEPANAUDOJIMO PRIEŽASČIŲ GRUPIŲ SĄRAŠAS</t>
  </si>
  <si>
    <t>_____________________________</t>
  </si>
  <si>
    <t>(vardas ir pavardė)</t>
  </si>
  <si>
    <t>(parašas)</t>
  </si>
  <si>
    <t xml:space="preserve">   (finansinę apskaitą tvarkančio asmens, centralizuotos apskaitos įstaigos vadovo arba jo įgalioto asmens pareigų pavadinimas)</t>
  </si>
  <si>
    <t>Vitalija Kubilienė</t>
  </si>
  <si>
    <t xml:space="preserve">   (įstaigos vadovo ar jo įgalioto asmens pareigų  pavadinimas)</t>
  </si>
  <si>
    <t>2. 9 stulpelyje nurodomos asignavimų nepanaudojimo priežasčių grupės ir jų numeriai, nurodyti 2 lentelėje. Prie vieno šaltinio skirtingose eilutėse galima nurodyti kelis asignavimų nepanaudojimo priežasčių grupės numerius.</t>
  </si>
  <si>
    <t>1. Asignavimų valdytojai, finansuojami iš Lietuvos Respublikos valstybės biudžeto, 3 stulpelyje finansavimo šaltinius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</si>
  <si>
    <t>Pastabos:</t>
  </si>
  <si>
    <t>Viso:</t>
  </si>
  <si>
    <t>Administracijos direktorė</t>
  </si>
  <si>
    <t>Vilma Preibienė</t>
  </si>
  <si>
    <t>Buhalterinės apskaitos skyriaus vedėja- vyr. buhalterė</t>
  </si>
  <si>
    <t>(Informacijos apie asignavimų nepanaudojimo priežastis pagal 2025 m. gruodžio mėn. 31 d.  metų duomenis forma Nr. 3)</t>
  </si>
  <si>
    <t>B10-64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</si>
</sst>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\ _€_-;\-* #,##0\ _€_-;_-* &quot;-&quot;\ _€_-;_-@_-"/>
  </numFmts>
  <fonts count="24">
    <font>
      <sz val="11"/>
      <color rgb="FF000000"/>
      <name val="Calibri"/>
    </font>
    <font>
      <sz val="9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Times New Roman Baltic"/>
    </font>
    <font>
      <b/>
      <sz val="10"/>
      <color rgb="FF000000"/>
      <name val="Times New Roman Baltic"/>
    </font>
    <font>
      <sz val="9"/>
      <color rgb="FF000000"/>
      <name val="Times New Roman Baltic"/>
    </font>
    <font>
      <vertAlign val="superscript"/>
      <sz val="9"/>
      <color rgb="FF000000"/>
      <name val="Times New Roman Baltic"/>
    </font>
    <font>
      <b/>
      <sz val="11"/>
      <color rgb="FF000000"/>
      <name val="Times New Roman Baltic"/>
    </font>
    <font>
      <sz val="11"/>
      <color rgb="FF000000"/>
      <name val="Times New Roman Baltic"/>
    </font>
    <font>
      <sz val="10"/>
      <color rgb="FF000000"/>
      <name val="Arial"/>
    </font>
    <font>
      <sz val="8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8"/>
      <color rgb="FF000000"/>
      <name val="Times New Roman Baltic"/>
    </font>
    <font>
      <b/>
      <sz val="8"/>
      <color rgb="FF000000"/>
      <name val="Times New Roman Baltic"/>
    </font>
    <font>
      <b/>
      <sz val="10"/>
      <color rgb="FF000000"/>
      <name val="Calibri"/>
    </font>
    <font>
      <i/>
      <sz val="8"/>
      <color rgb="FF000000"/>
      <name val="Times New Roman"/>
    </font>
    <font>
      <i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49" fontId="10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164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center" vertical="top"/>
    </xf>
    <xf numFmtId="164" fontId="10" fillId="0" borderId="0" xfId="0" applyNumberFormat="1" applyFont="1"/>
    <xf numFmtId="0" fontId="8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3" fillId="0" borderId="7" xfId="0" applyFont="1" applyBorder="1"/>
    <xf numFmtId="0" fontId="19" fillId="0" borderId="7" xfId="0" applyFont="1" applyBorder="1"/>
    <xf numFmtId="0" fontId="10" fillId="0" borderId="7" xfId="0" applyFont="1" applyBorder="1"/>
    <xf numFmtId="0" fontId="19" fillId="0" borderId="7" xfId="0" applyFont="1" applyBorder="1" applyAlignment="1">
      <alignment vertical="top"/>
    </xf>
    <xf numFmtId="0" fontId="1" fillId="0" borderId="7" xfId="0" applyFont="1" applyBorder="1" applyAlignment="1">
      <alignment vertical="center"/>
    </xf>
    <xf numFmtId="0" fontId="5" fillId="0" borderId="7" xfId="0" applyFont="1" applyBorder="1"/>
    <xf numFmtId="0" fontId="12" fillId="0" borderId="0" xfId="0" applyFont="1" applyAlignment="1">
      <alignment vertical="center"/>
    </xf>
    <xf numFmtId="49" fontId="22" fillId="0" borderId="2" xfId="0" applyNumberFormat="1" applyFont="1" applyBorder="1" applyAlignment="1">
      <alignment vertical="top"/>
    </xf>
    <xf numFmtId="49" fontId="22" fillId="0" borderId="2" xfId="0" applyNumberFormat="1" applyFont="1" applyBorder="1" applyAlignment="1">
      <alignment horizontal="center" vertical="top"/>
    </xf>
    <xf numFmtId="164" fontId="22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165" fontId="22" fillId="0" borderId="2" xfId="0" applyNumberFormat="1" applyFont="1" applyBorder="1"/>
    <xf numFmtId="164" fontId="22" fillId="0" borderId="14" xfId="0" applyNumberFormat="1" applyFont="1" applyBorder="1" applyAlignment="1">
      <alignment horizontal="center"/>
    </xf>
    <xf numFmtId="164" fontId="22" fillId="0" borderId="2" xfId="0" applyNumberFormat="1" applyFont="1" applyBorder="1"/>
    <xf numFmtId="0" fontId="23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9" fontId="22" fillId="0" borderId="2" xfId="0" applyNumberFormat="1" applyFont="1" applyBorder="1" applyAlignment="1">
      <alignment horizontal="right" vertical="top"/>
    </xf>
    <xf numFmtId="14" fontId="8" fillId="0" borderId="7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0" fontId="11" fillId="0" borderId="0" xfId="0" applyFont="1"/>
    <xf numFmtId="0" fontId="0" fillId="0" borderId="7" xfId="0" applyBorder="1"/>
    <xf numFmtId="0" fontId="1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top"/>
    </xf>
    <xf numFmtId="0" fontId="0" fillId="0" borderId="7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zoomScale="110" zoomScaleNormal="110" workbookViewId="0">
      <selection activeCell="G15" sqref="G15"/>
    </sheetView>
  </sheetViews>
  <sheetFormatPr defaultColWidth="9.140625" defaultRowHeight="15"/>
  <cols>
    <col min="1" max="1" width="13.28515625" style="1" customWidth="1"/>
    <col min="2" max="2" width="21.140625" style="1" customWidth="1"/>
    <col min="3" max="3" width="21.5703125" style="1" customWidth="1"/>
    <col min="4" max="4" width="13.5703125" style="1" customWidth="1"/>
    <col min="5" max="5" width="11.85546875" style="1" customWidth="1"/>
    <col min="6" max="6" width="13.7109375" style="1" customWidth="1"/>
    <col min="7" max="7" width="10.28515625" style="1" customWidth="1"/>
    <col min="8" max="8" width="13.28515625" style="1" customWidth="1"/>
    <col min="9" max="9" width="13.7109375" style="1" customWidth="1"/>
    <col min="10" max="10" width="36.7109375" style="1" customWidth="1"/>
    <col min="11" max="11" width="9.140625" style="1"/>
  </cols>
  <sheetData>
    <row r="1" spans="1:11" ht="15.75" customHeight="1">
      <c r="I1" s="72" t="s">
        <v>0</v>
      </c>
      <c r="J1" s="72"/>
      <c r="K1"/>
    </row>
    <row r="2" spans="1:11" ht="12.75" customHeight="1">
      <c r="I2" s="49" t="s">
        <v>1</v>
      </c>
      <c r="J2" s="49"/>
      <c r="K2"/>
    </row>
    <row r="3" spans="1:11">
      <c r="A3" s="28"/>
      <c r="B3" s="28"/>
      <c r="C3" s="28"/>
      <c r="D3" s="28"/>
      <c r="E3" s="28"/>
      <c r="F3" s="28"/>
    </row>
    <row r="4" spans="1:11">
      <c r="A4" s="28"/>
      <c r="B4" s="28"/>
      <c r="C4" s="28"/>
      <c r="D4" s="28"/>
      <c r="E4" s="28"/>
      <c r="F4" s="28"/>
      <c r="G4" s="28"/>
      <c r="H4" s="28"/>
      <c r="J4" s="16"/>
    </row>
    <row r="5" spans="1:11" ht="12.75" customHeight="1">
      <c r="A5" s="82" t="s">
        <v>99</v>
      </c>
      <c r="B5" s="83"/>
      <c r="C5" s="83"/>
      <c r="D5" s="83"/>
      <c r="E5" s="83"/>
      <c r="F5" s="83"/>
      <c r="G5" s="83"/>
      <c r="H5" s="83"/>
      <c r="I5" s="83"/>
      <c r="J5" s="83"/>
      <c r="K5"/>
    </row>
    <row r="6" spans="1:11" ht="15" customHeight="1">
      <c r="A6" s="3"/>
      <c r="B6" s="26"/>
      <c r="C6" s="26"/>
      <c r="D6" s="26"/>
      <c r="E6" s="26"/>
      <c r="F6" s="26"/>
      <c r="G6" s="26"/>
      <c r="H6" s="26"/>
      <c r="I6" s="26"/>
      <c r="J6" s="26"/>
      <c r="K6"/>
    </row>
    <row r="7" spans="1:11" ht="13.5" customHeight="1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/>
    </row>
    <row r="8" spans="1:11" ht="12.75" customHeight="1">
      <c r="A8" s="84" t="s">
        <v>3</v>
      </c>
      <c r="B8" s="84"/>
      <c r="C8" s="84"/>
      <c r="D8" s="84"/>
      <c r="E8" s="84"/>
      <c r="F8" s="84"/>
      <c r="G8" s="84"/>
      <c r="H8" s="84"/>
      <c r="I8" s="84"/>
      <c r="J8" s="84"/>
      <c r="K8"/>
    </row>
    <row r="9" spans="1:11">
      <c r="A9" s="28"/>
      <c r="B9" s="28"/>
      <c r="C9" s="28"/>
      <c r="D9" s="28"/>
      <c r="E9" s="28"/>
      <c r="F9" s="28"/>
      <c r="G9" s="28"/>
      <c r="H9" s="28"/>
    </row>
    <row r="10" spans="1:11" ht="15.75" customHeight="1">
      <c r="A10" s="70" t="s">
        <v>4</v>
      </c>
      <c r="B10" s="70"/>
      <c r="C10" s="70"/>
      <c r="D10" s="70"/>
      <c r="E10" s="70"/>
      <c r="F10" s="70"/>
      <c r="G10" s="70"/>
      <c r="H10" s="70"/>
      <c r="I10" s="70"/>
      <c r="J10" s="70"/>
      <c r="K10"/>
    </row>
    <row r="11" spans="1:11" ht="14.25" customHeight="1">
      <c r="A11" s="85" t="s">
        <v>5</v>
      </c>
      <c r="B11" s="85"/>
      <c r="C11" s="85"/>
      <c r="D11" s="85"/>
      <c r="E11" s="85"/>
      <c r="F11" s="85"/>
      <c r="G11" s="85"/>
      <c r="H11" s="85"/>
      <c r="I11" s="85"/>
      <c r="J11" s="85"/>
      <c r="K11"/>
    </row>
    <row r="12" spans="1:11" ht="17.25" customHeight="1">
      <c r="A12" s="27"/>
      <c r="B12" s="27"/>
      <c r="C12" s="27"/>
      <c r="D12" s="29"/>
      <c r="E12" s="87" t="s">
        <v>6</v>
      </c>
      <c r="F12" s="87"/>
      <c r="G12" s="29"/>
      <c r="H12" s="27"/>
      <c r="I12" s="27"/>
      <c r="J12" s="27"/>
      <c r="K12"/>
    </row>
    <row r="13" spans="1:11" ht="13.5" customHeight="1">
      <c r="A13" s="27"/>
      <c r="B13" s="27"/>
      <c r="C13" s="27"/>
      <c r="E13" s="84" t="s">
        <v>7</v>
      </c>
      <c r="F13" s="84"/>
      <c r="G13" s="11"/>
      <c r="H13" s="27"/>
      <c r="I13" s="27"/>
      <c r="J13" s="27"/>
      <c r="K13"/>
    </row>
    <row r="14" spans="1:11" ht="11.25" customHeight="1">
      <c r="A14" s="27"/>
      <c r="B14" s="27"/>
      <c r="C14" s="27"/>
      <c r="D14" s="8"/>
      <c r="E14" s="8"/>
      <c r="F14" s="8"/>
      <c r="G14" s="8"/>
      <c r="H14" s="27"/>
      <c r="I14" s="27"/>
      <c r="J14" s="27"/>
      <c r="K14"/>
    </row>
    <row r="15" spans="1:11" ht="12" customHeight="1">
      <c r="E15" s="61">
        <v>46049</v>
      </c>
      <c r="F15" s="9" t="s">
        <v>8</v>
      </c>
      <c r="G15" s="36" t="s">
        <v>100</v>
      </c>
      <c r="J15" s="30"/>
      <c r="K15"/>
    </row>
    <row r="16" spans="1:11" ht="12" customHeight="1">
      <c r="E16" s="41" t="s">
        <v>9</v>
      </c>
      <c r="F16" s="10"/>
      <c r="G16" s="10"/>
      <c r="H16" s="2"/>
      <c r="K16"/>
    </row>
    <row r="17" spans="1:11" ht="12" customHeight="1">
      <c r="C17" s="3"/>
      <c r="D17" s="3"/>
      <c r="F17" s="3"/>
      <c r="G17" s="3"/>
      <c r="J17" s="40" t="s">
        <v>10</v>
      </c>
      <c r="K17"/>
    </row>
    <row r="18" spans="1:11" ht="51" customHeight="1">
      <c r="A18" s="14" t="s">
        <v>11</v>
      </c>
      <c r="B18" s="14" t="s">
        <v>12</v>
      </c>
      <c r="C18" s="14" t="s">
        <v>13</v>
      </c>
      <c r="D18" s="15" t="s">
        <v>14</v>
      </c>
      <c r="E18" s="15" t="s">
        <v>15</v>
      </c>
      <c r="F18" s="15" t="s">
        <v>16</v>
      </c>
      <c r="G18" s="15" t="s">
        <v>17</v>
      </c>
      <c r="H18" s="15" t="s">
        <v>18</v>
      </c>
      <c r="I18" s="15" t="s">
        <v>19</v>
      </c>
      <c r="J18" s="15" t="s">
        <v>20</v>
      </c>
      <c r="K18"/>
    </row>
    <row r="19" spans="1:11" ht="10.5" customHeight="1">
      <c r="A19" s="25">
        <v>1</v>
      </c>
      <c r="B19" s="25">
        <v>2</v>
      </c>
      <c r="C19" s="25">
        <v>3</v>
      </c>
      <c r="D19" s="25">
        <v>4</v>
      </c>
      <c r="E19" s="25">
        <v>5</v>
      </c>
      <c r="F19" s="25" t="s">
        <v>21</v>
      </c>
      <c r="G19" s="25" t="s">
        <v>22</v>
      </c>
      <c r="H19" s="25">
        <v>8</v>
      </c>
      <c r="I19" s="25">
        <v>9</v>
      </c>
      <c r="J19" s="25">
        <v>10</v>
      </c>
      <c r="K19"/>
    </row>
    <row r="20" spans="1:11" ht="12.75" customHeight="1">
      <c r="A20" s="31" t="s">
        <v>23</v>
      </c>
      <c r="B20" s="50" t="s">
        <v>24</v>
      </c>
      <c r="C20" s="51" t="s">
        <v>25</v>
      </c>
      <c r="D20" s="52">
        <v>5205344</v>
      </c>
      <c r="E20" s="52">
        <v>4871278.9400000004</v>
      </c>
      <c r="F20" s="52">
        <f t="shared" ref="F20:F25" si="0">IF(D20=0,0,E20/D20*100)</f>
        <v>93.582267377525881</v>
      </c>
      <c r="G20" s="53">
        <f t="shared" ref="G20:G25" si="1">E20-D20</f>
        <v>-334065.05999999959</v>
      </c>
      <c r="H20" s="54"/>
      <c r="I20" s="51"/>
      <c r="J20" s="32"/>
      <c r="K20"/>
    </row>
    <row r="21" spans="1:11" ht="12.75" customHeight="1">
      <c r="A21" s="31" t="s">
        <v>23</v>
      </c>
      <c r="B21" s="50" t="s">
        <v>24</v>
      </c>
      <c r="C21" s="51" t="s">
        <v>26</v>
      </c>
      <c r="D21" s="55">
        <v>274559</v>
      </c>
      <c r="E21" s="55">
        <v>271551.87</v>
      </c>
      <c r="F21" s="55">
        <f t="shared" si="0"/>
        <v>98.904741785918503</v>
      </c>
      <c r="G21" s="55">
        <f t="shared" si="1"/>
        <v>-3007.1300000000047</v>
      </c>
      <c r="H21" s="56"/>
      <c r="I21" s="51"/>
      <c r="J21" s="57"/>
      <c r="K21"/>
    </row>
    <row r="22" spans="1:11" ht="12.75" customHeight="1">
      <c r="A22" s="31" t="s">
        <v>23</v>
      </c>
      <c r="B22" s="50" t="s">
        <v>24</v>
      </c>
      <c r="C22" s="51" t="s">
        <v>27</v>
      </c>
      <c r="D22" s="55">
        <v>62920</v>
      </c>
      <c r="E22" s="55">
        <v>7500</v>
      </c>
      <c r="F22" s="55">
        <f t="shared" si="0"/>
        <v>11.919898283534646</v>
      </c>
      <c r="G22" s="55">
        <f t="shared" si="1"/>
        <v>-55420</v>
      </c>
      <c r="H22" s="56"/>
      <c r="I22" s="51"/>
      <c r="J22" s="57"/>
      <c r="K22"/>
    </row>
    <row r="23" spans="1:11" ht="12.75" customHeight="1">
      <c r="A23" s="31" t="s">
        <v>23</v>
      </c>
      <c r="B23" s="50" t="s">
        <v>24</v>
      </c>
      <c r="C23" s="51" t="s">
        <v>28</v>
      </c>
      <c r="D23" s="55">
        <v>30000</v>
      </c>
      <c r="E23" s="55">
        <v>5260.77</v>
      </c>
      <c r="F23" s="55">
        <f t="shared" si="0"/>
        <v>17.535900000000002</v>
      </c>
      <c r="G23" s="55">
        <f t="shared" si="1"/>
        <v>-24739.23</v>
      </c>
      <c r="H23" s="56"/>
      <c r="I23" s="51"/>
      <c r="J23" s="57"/>
      <c r="K23"/>
    </row>
    <row r="24" spans="1:11" ht="12.75" customHeight="1">
      <c r="A24" s="31" t="s">
        <v>23</v>
      </c>
      <c r="B24" s="50" t="s">
        <v>24</v>
      </c>
      <c r="C24" s="51" t="s">
        <v>29</v>
      </c>
      <c r="D24" s="55">
        <v>7500</v>
      </c>
      <c r="E24" s="55">
        <v>0</v>
      </c>
      <c r="F24" s="55">
        <f t="shared" si="0"/>
        <v>0</v>
      </c>
      <c r="G24" s="55">
        <f t="shared" si="1"/>
        <v>-7500</v>
      </c>
      <c r="H24" s="56"/>
      <c r="I24" s="51"/>
      <c r="J24" s="57"/>
      <c r="K24"/>
    </row>
    <row r="25" spans="1:11" ht="12.75" customHeight="1">
      <c r="A25" s="31"/>
      <c r="B25" s="50"/>
      <c r="C25" s="60" t="s">
        <v>30</v>
      </c>
      <c r="D25" s="55">
        <f>SUM(D20:D24)</f>
        <v>5580323</v>
      </c>
      <c r="E25" s="55">
        <f>SUM(E20:E24)</f>
        <v>5155591.58</v>
      </c>
      <c r="F25" s="55">
        <f t="shared" si="0"/>
        <v>92.388766385028248</v>
      </c>
      <c r="G25" s="55">
        <f t="shared" si="1"/>
        <v>-424731.41999999993</v>
      </c>
      <c r="H25" s="56"/>
      <c r="I25" s="51"/>
      <c r="J25" s="57"/>
      <c r="K25"/>
    </row>
    <row r="26" spans="1:11" ht="12.75" customHeight="1">
      <c r="A26" s="31"/>
      <c r="B26" s="50"/>
      <c r="C26" s="51"/>
      <c r="D26" s="55"/>
      <c r="E26" s="55"/>
      <c r="F26" s="55"/>
      <c r="G26" s="55"/>
      <c r="H26" s="56"/>
      <c r="I26" s="51"/>
      <c r="J26" s="57"/>
      <c r="K26"/>
    </row>
    <row r="27" spans="1:11" ht="12.75" customHeight="1">
      <c r="A27" s="31" t="s">
        <v>31</v>
      </c>
      <c r="B27" s="50" t="s">
        <v>32</v>
      </c>
      <c r="C27" s="51" t="s">
        <v>25</v>
      </c>
      <c r="D27" s="55">
        <v>4387718</v>
      </c>
      <c r="E27" s="55">
        <v>4178974</v>
      </c>
      <c r="F27" s="55">
        <f>IF(D27=0,0,E27/D27*100)</f>
        <v>95.242538376440791</v>
      </c>
      <c r="G27" s="55">
        <f>E27-D27</f>
        <v>-208744</v>
      </c>
      <c r="H27" s="56"/>
      <c r="I27" s="51"/>
      <c r="J27" s="57"/>
      <c r="K27"/>
    </row>
    <row r="28" spans="1:11" ht="12.75" customHeight="1">
      <c r="A28" s="31" t="s">
        <v>31</v>
      </c>
      <c r="B28" s="50" t="s">
        <v>32</v>
      </c>
      <c r="C28" s="51" t="s">
        <v>33</v>
      </c>
      <c r="D28" s="55">
        <v>300000</v>
      </c>
      <c r="E28" s="55">
        <v>0</v>
      </c>
      <c r="F28" s="55">
        <f>IF(D28=0,0,E28/D28*100)</f>
        <v>0</v>
      </c>
      <c r="G28" s="55">
        <f>E28-D28</f>
        <v>-300000</v>
      </c>
      <c r="H28" s="56"/>
      <c r="I28" s="51"/>
      <c r="J28" s="57"/>
      <c r="K28"/>
    </row>
    <row r="29" spans="1:11" ht="12.75" customHeight="1">
      <c r="A29" s="31" t="s">
        <v>31</v>
      </c>
      <c r="B29" s="50" t="s">
        <v>32</v>
      </c>
      <c r="C29" s="51" t="s">
        <v>28</v>
      </c>
      <c r="D29" s="55">
        <v>121050</v>
      </c>
      <c r="E29" s="55">
        <v>58633.599999999999</v>
      </c>
      <c r="F29" s="55">
        <f>IF(D29=0,0,E29/D29*100)</f>
        <v>48.43750516315572</v>
      </c>
      <c r="G29" s="55">
        <f>E29-D29</f>
        <v>-62416.4</v>
      </c>
      <c r="H29" s="56"/>
      <c r="I29" s="51"/>
      <c r="J29" s="57"/>
      <c r="K29"/>
    </row>
    <row r="30" spans="1:11" ht="12.75" customHeight="1">
      <c r="A30" s="31"/>
      <c r="B30" s="50"/>
      <c r="C30" s="60" t="s">
        <v>30</v>
      </c>
      <c r="D30" s="55">
        <f>SUM(D27:D29)</f>
        <v>4808768</v>
      </c>
      <c r="E30" s="55">
        <f>SUM(E27:E29)</f>
        <v>4237607.5999999996</v>
      </c>
      <c r="F30" s="55">
        <f>IF(D30=0,0,E30/D30*100)</f>
        <v>88.122521194617818</v>
      </c>
      <c r="G30" s="55">
        <f>E30-D30</f>
        <v>-571160.40000000037</v>
      </c>
      <c r="H30" s="56"/>
      <c r="I30" s="51"/>
      <c r="J30" s="57"/>
      <c r="K30"/>
    </row>
    <row r="31" spans="1:11" ht="12.75" customHeight="1">
      <c r="A31" s="31"/>
      <c r="B31" s="50"/>
      <c r="C31" s="51"/>
      <c r="D31" s="55"/>
      <c r="E31" s="55"/>
      <c r="F31" s="55"/>
      <c r="G31" s="55"/>
      <c r="H31" s="56"/>
      <c r="I31" s="51"/>
      <c r="J31" s="57"/>
      <c r="K31"/>
    </row>
    <row r="32" spans="1:11" ht="12.75" customHeight="1">
      <c r="A32" s="31" t="s">
        <v>34</v>
      </c>
      <c r="B32" s="50" t="s">
        <v>35</v>
      </c>
      <c r="C32" s="51" t="s">
        <v>25</v>
      </c>
      <c r="D32" s="55">
        <v>226972</v>
      </c>
      <c r="E32" s="55">
        <v>190613.38</v>
      </c>
      <c r="F32" s="55">
        <f>IF(D32=0,0,E32/D32*100)</f>
        <v>83.981010873587934</v>
      </c>
      <c r="G32" s="55">
        <f>E32-D32</f>
        <v>-36358.619999999995</v>
      </c>
      <c r="H32" s="56"/>
      <c r="I32" s="51"/>
      <c r="J32" s="57"/>
      <c r="K32"/>
    </row>
    <row r="33" spans="1:11" ht="12.75" customHeight="1">
      <c r="A33" s="31" t="s">
        <v>34</v>
      </c>
      <c r="B33" s="50" t="s">
        <v>35</v>
      </c>
      <c r="C33" s="51" t="s">
        <v>26</v>
      </c>
      <c r="D33" s="55">
        <v>416800</v>
      </c>
      <c r="E33" s="55">
        <v>416800</v>
      </c>
      <c r="F33" s="55">
        <f>IF(D33=0,0,E33/D33*100)</f>
        <v>100</v>
      </c>
      <c r="G33" s="55">
        <f>E33-D33</f>
        <v>0</v>
      </c>
      <c r="H33" s="56"/>
      <c r="I33" s="51"/>
      <c r="J33" s="57"/>
      <c r="K33"/>
    </row>
    <row r="34" spans="1:11" ht="12.75" customHeight="1">
      <c r="A34" s="31" t="s">
        <v>34</v>
      </c>
      <c r="B34" s="50" t="s">
        <v>35</v>
      </c>
      <c r="C34" s="51" t="s">
        <v>27</v>
      </c>
      <c r="D34" s="55">
        <v>126830</v>
      </c>
      <c r="E34" s="55">
        <v>107832.51</v>
      </c>
      <c r="F34" s="55">
        <f>IF(D34=0,0,E34/D34*100)</f>
        <v>85.021296223291017</v>
      </c>
      <c r="G34" s="55">
        <f>E34-D34</f>
        <v>-18997.490000000005</v>
      </c>
      <c r="H34" s="56"/>
      <c r="I34" s="51"/>
      <c r="J34" s="57"/>
      <c r="K34"/>
    </row>
    <row r="35" spans="1:11" ht="12.75" customHeight="1">
      <c r="A35" s="31" t="s">
        <v>34</v>
      </c>
      <c r="B35" s="50" t="s">
        <v>35</v>
      </c>
      <c r="C35" s="51" t="s">
        <v>29</v>
      </c>
      <c r="D35" s="55">
        <v>21880</v>
      </c>
      <c r="E35" s="55">
        <v>19029.27</v>
      </c>
      <c r="F35" s="55">
        <f>IF(D35=0,0,E35/D35*100)</f>
        <v>86.97106946983547</v>
      </c>
      <c r="G35" s="55">
        <f>E35-D35</f>
        <v>-2850.7299999999996</v>
      </c>
      <c r="H35" s="56"/>
      <c r="I35" s="51"/>
      <c r="J35" s="57"/>
      <c r="K35"/>
    </row>
    <row r="36" spans="1:11" ht="12.75" customHeight="1">
      <c r="A36" s="31"/>
      <c r="B36" s="50"/>
      <c r="C36" s="60" t="s">
        <v>30</v>
      </c>
      <c r="D36" s="55">
        <f>SUM(D32:D35)</f>
        <v>792482</v>
      </c>
      <c r="E36" s="55">
        <f>SUM(E32:E35)</f>
        <v>734275.16</v>
      </c>
      <c r="F36" s="55">
        <f>IF(D36=0,0,E36/D36*100)</f>
        <v>92.655121504337018</v>
      </c>
      <c r="G36" s="55">
        <f>E36-D36</f>
        <v>-58206.839999999967</v>
      </c>
      <c r="H36" s="56"/>
      <c r="I36" s="51"/>
      <c r="J36" s="57"/>
      <c r="K36"/>
    </row>
    <row r="37" spans="1:11" ht="12.75" customHeight="1">
      <c r="A37" s="31"/>
      <c r="B37" s="50"/>
      <c r="C37" s="51"/>
      <c r="D37" s="55"/>
      <c r="E37" s="55"/>
      <c r="F37" s="55"/>
      <c r="G37" s="55"/>
      <c r="H37" s="56"/>
      <c r="I37" s="51"/>
      <c r="J37" s="57"/>
      <c r="K37"/>
    </row>
    <row r="38" spans="1:11" ht="12.75" customHeight="1">
      <c r="A38" s="31" t="s">
        <v>36</v>
      </c>
      <c r="B38" s="50" t="s">
        <v>37</v>
      </c>
      <c r="C38" s="51" t="s">
        <v>25</v>
      </c>
      <c r="D38" s="55">
        <v>3175349</v>
      </c>
      <c r="E38" s="55">
        <v>3007705.52</v>
      </c>
      <c r="F38" s="55">
        <f t="shared" ref="F38:F45" si="2">IF(D38=0,0,E38/D38*100)</f>
        <v>94.720470726209939</v>
      </c>
      <c r="G38" s="55">
        <f t="shared" ref="G38:G45" si="3">E38-D38</f>
        <v>-167643.47999999998</v>
      </c>
      <c r="H38" s="56"/>
      <c r="I38" s="51"/>
      <c r="J38" s="57"/>
      <c r="K38"/>
    </row>
    <row r="39" spans="1:11" ht="12.75" customHeight="1">
      <c r="A39" s="31" t="s">
        <v>36</v>
      </c>
      <c r="B39" s="50" t="s">
        <v>37</v>
      </c>
      <c r="C39" s="51" t="s">
        <v>33</v>
      </c>
      <c r="D39" s="55">
        <v>175000</v>
      </c>
      <c r="E39" s="55">
        <v>114820.66</v>
      </c>
      <c r="F39" s="55">
        <f t="shared" si="2"/>
        <v>65.611805714285723</v>
      </c>
      <c r="G39" s="55">
        <f t="shared" si="3"/>
        <v>-60179.34</v>
      </c>
      <c r="H39" s="56"/>
      <c r="I39" s="51"/>
      <c r="J39" s="57"/>
      <c r="K39"/>
    </row>
    <row r="40" spans="1:11" ht="12.75" customHeight="1">
      <c r="A40" s="31" t="s">
        <v>36</v>
      </c>
      <c r="B40" s="50" t="s">
        <v>37</v>
      </c>
      <c r="C40" s="51" t="s">
        <v>27</v>
      </c>
      <c r="D40" s="55">
        <v>2252925</v>
      </c>
      <c r="E40" s="55">
        <v>1060528.7</v>
      </c>
      <c r="F40" s="55">
        <f t="shared" si="2"/>
        <v>47.073413451402061</v>
      </c>
      <c r="G40" s="55">
        <f t="shared" si="3"/>
        <v>-1192396.3</v>
      </c>
      <c r="H40" s="56"/>
      <c r="I40" s="51"/>
      <c r="J40" s="57"/>
      <c r="K40"/>
    </row>
    <row r="41" spans="1:11" ht="12.75" customHeight="1">
      <c r="A41" s="31" t="s">
        <v>36</v>
      </c>
      <c r="B41" s="50" t="s">
        <v>37</v>
      </c>
      <c r="C41" s="51" t="s">
        <v>38</v>
      </c>
      <c r="D41" s="55">
        <v>1760000</v>
      </c>
      <c r="E41" s="55">
        <v>1532198.15</v>
      </c>
      <c r="F41" s="55">
        <f t="shared" si="2"/>
        <v>87.056713068181807</v>
      </c>
      <c r="G41" s="55">
        <f t="shared" si="3"/>
        <v>-227801.85000000009</v>
      </c>
      <c r="H41" s="56"/>
      <c r="I41" s="51"/>
      <c r="J41" s="57"/>
      <c r="K41"/>
    </row>
    <row r="42" spans="1:11" ht="12.75" customHeight="1">
      <c r="A42" s="31" t="s">
        <v>36</v>
      </c>
      <c r="B42" s="50" t="s">
        <v>37</v>
      </c>
      <c r="C42" s="51" t="s">
        <v>39</v>
      </c>
      <c r="D42" s="55">
        <v>430000</v>
      </c>
      <c r="E42" s="55">
        <v>8508.7199999999993</v>
      </c>
      <c r="F42" s="55">
        <f t="shared" si="2"/>
        <v>1.9787720930232555</v>
      </c>
      <c r="G42" s="55">
        <f t="shared" si="3"/>
        <v>-421491.28</v>
      </c>
      <c r="H42" s="56"/>
      <c r="I42" s="51"/>
      <c r="J42" s="57"/>
      <c r="K42"/>
    </row>
    <row r="43" spans="1:11" ht="12.75" customHeight="1">
      <c r="A43" s="31" t="s">
        <v>36</v>
      </c>
      <c r="B43" s="50" t="s">
        <v>37</v>
      </c>
      <c r="C43" s="51" t="s">
        <v>40</v>
      </c>
      <c r="D43" s="55">
        <v>437626</v>
      </c>
      <c r="E43" s="55">
        <v>182520.52</v>
      </c>
      <c r="F43" s="55">
        <f t="shared" si="2"/>
        <v>41.706964394254456</v>
      </c>
      <c r="G43" s="55">
        <f t="shared" si="3"/>
        <v>-255105.48</v>
      </c>
      <c r="H43" s="56"/>
      <c r="I43" s="51"/>
      <c r="J43" s="57"/>
      <c r="K43"/>
    </row>
    <row r="44" spans="1:11" ht="12.75" customHeight="1">
      <c r="A44" s="31" t="s">
        <v>36</v>
      </c>
      <c r="B44" s="50" t="s">
        <v>37</v>
      </c>
      <c r="C44" s="51" t="s">
        <v>29</v>
      </c>
      <c r="D44" s="55">
        <v>263493</v>
      </c>
      <c r="E44" s="55">
        <v>201190.07</v>
      </c>
      <c r="F44" s="55">
        <f t="shared" si="2"/>
        <v>76.354996147905268</v>
      </c>
      <c r="G44" s="55">
        <f t="shared" si="3"/>
        <v>-62302.929999999993</v>
      </c>
      <c r="H44" s="56"/>
      <c r="I44" s="51"/>
      <c r="J44" s="57"/>
      <c r="K44"/>
    </row>
    <row r="45" spans="1:11" ht="12.75" customHeight="1">
      <c r="A45" s="31"/>
      <c r="B45" s="50"/>
      <c r="C45" s="60" t="s">
        <v>30</v>
      </c>
      <c r="D45" s="55">
        <f>SUM(D38:D44)</f>
        <v>8494393</v>
      </c>
      <c r="E45" s="55">
        <f>SUM(E38:E44)</f>
        <v>6107472.3399999989</v>
      </c>
      <c r="F45" s="55">
        <f t="shared" si="2"/>
        <v>71.900044417535184</v>
      </c>
      <c r="G45" s="55">
        <f t="shared" si="3"/>
        <v>-2386920.6600000011</v>
      </c>
      <c r="H45" s="56"/>
      <c r="I45" s="51"/>
      <c r="J45" s="57"/>
      <c r="K45"/>
    </row>
    <row r="46" spans="1:11" ht="12.75" customHeight="1">
      <c r="A46" s="31"/>
      <c r="B46" s="50"/>
      <c r="C46" s="51"/>
      <c r="D46" s="55"/>
      <c r="E46" s="55"/>
      <c r="F46" s="55"/>
      <c r="G46" s="55"/>
      <c r="H46" s="56"/>
      <c r="I46" s="51"/>
      <c r="J46" s="57"/>
      <c r="K46"/>
    </row>
    <row r="47" spans="1:11" ht="12.75" customHeight="1">
      <c r="A47" s="31" t="s">
        <v>41</v>
      </c>
      <c r="B47" s="50" t="s">
        <v>42</v>
      </c>
      <c r="C47" s="51" t="s">
        <v>25</v>
      </c>
      <c r="D47" s="55">
        <v>6923300</v>
      </c>
      <c r="E47" s="55">
        <v>6662152.0599999996</v>
      </c>
      <c r="F47" s="55">
        <f>IF(D47=0,0,E47/D47*100)</f>
        <v>96.227984631606319</v>
      </c>
      <c r="G47" s="55">
        <f>E47-D47</f>
        <v>-261147.94000000041</v>
      </c>
      <c r="H47" s="56"/>
      <c r="I47" s="51"/>
      <c r="J47" s="57"/>
      <c r="K47"/>
    </row>
    <row r="48" spans="1:11" ht="12.75" customHeight="1">
      <c r="A48" s="31" t="s">
        <v>41</v>
      </c>
      <c r="B48" s="50" t="s">
        <v>42</v>
      </c>
      <c r="C48" s="51" t="s">
        <v>43</v>
      </c>
      <c r="D48" s="55">
        <v>241905</v>
      </c>
      <c r="E48" s="55">
        <v>196772.98</v>
      </c>
      <c r="F48" s="55">
        <f>IF(D48=0,0,E48/D48*100)</f>
        <v>81.343080961534483</v>
      </c>
      <c r="G48" s="55">
        <f>E48-D48</f>
        <v>-45132.01999999999</v>
      </c>
      <c r="H48" s="56"/>
      <c r="I48" s="51"/>
      <c r="J48" s="57"/>
      <c r="K48"/>
    </row>
    <row r="49" spans="1:11" ht="12.75" customHeight="1">
      <c r="A49" s="31" t="s">
        <v>41</v>
      </c>
      <c r="B49" s="50" t="s">
        <v>42</v>
      </c>
      <c r="C49" s="51" t="s">
        <v>44</v>
      </c>
      <c r="D49" s="55">
        <v>2390900</v>
      </c>
      <c r="E49" s="55">
        <v>2384766.7400000002</v>
      </c>
      <c r="F49" s="55">
        <f>IF(D49=0,0,E49/D49*100)</f>
        <v>99.743474842109677</v>
      </c>
      <c r="G49" s="55">
        <f>E49-D49</f>
        <v>-6133.2599999997765</v>
      </c>
      <c r="H49" s="56"/>
      <c r="I49" s="51"/>
      <c r="J49" s="57"/>
      <c r="K49"/>
    </row>
    <row r="50" spans="1:11" ht="12.75" customHeight="1">
      <c r="A50" s="31" t="s">
        <v>41</v>
      </c>
      <c r="B50" s="50" t="s">
        <v>42</v>
      </c>
      <c r="C50" s="51" t="s">
        <v>45</v>
      </c>
      <c r="D50" s="55">
        <v>265000</v>
      </c>
      <c r="E50" s="55">
        <v>214015.51</v>
      </c>
      <c r="F50" s="55">
        <f>IF(D50=0,0,E50/D50*100)</f>
        <v>80.760569811320764</v>
      </c>
      <c r="G50" s="55">
        <f>E50-D50</f>
        <v>-50984.489999999991</v>
      </c>
      <c r="H50" s="56"/>
      <c r="I50" s="51"/>
      <c r="J50" s="57"/>
      <c r="K50"/>
    </row>
    <row r="51" spans="1:11" ht="12.75" customHeight="1">
      <c r="A51" s="31"/>
      <c r="B51" s="50"/>
      <c r="C51" s="60" t="s">
        <v>30</v>
      </c>
      <c r="D51" s="55">
        <f>SUM(D47:D50)</f>
        <v>9821105</v>
      </c>
      <c r="E51" s="55">
        <f>SUM(E47:E50)</f>
        <v>9457707.290000001</v>
      </c>
      <c r="F51" s="55">
        <f>IF(D51=0,0,E51/D51*100)</f>
        <v>96.299828685265055</v>
      </c>
      <c r="G51" s="55">
        <f>E51-D51</f>
        <v>-363397.70999999903</v>
      </c>
      <c r="H51" s="56"/>
      <c r="I51" s="51"/>
      <c r="J51" s="57"/>
      <c r="K51"/>
    </row>
    <row r="52" spans="1:11" ht="12.75" customHeight="1">
      <c r="A52" s="31"/>
      <c r="B52" s="50"/>
      <c r="C52" s="51"/>
      <c r="D52" s="55"/>
      <c r="E52" s="55"/>
      <c r="F52" s="55"/>
      <c r="G52" s="55"/>
      <c r="H52" s="56"/>
      <c r="I52" s="51"/>
      <c r="J52" s="57"/>
      <c r="K52"/>
    </row>
    <row r="53" spans="1:11" ht="12.75" customHeight="1">
      <c r="A53" s="31" t="s">
        <v>46</v>
      </c>
      <c r="B53" s="50" t="s">
        <v>47</v>
      </c>
      <c r="C53" s="51" t="s">
        <v>25</v>
      </c>
      <c r="D53" s="55">
        <v>247320</v>
      </c>
      <c r="E53" s="55">
        <v>219695.96</v>
      </c>
      <c r="F53" s="55">
        <f>IF(D53=0,0,E53/D53*100)</f>
        <v>88.8306485524826</v>
      </c>
      <c r="G53" s="55">
        <f>E53-D53</f>
        <v>-27624.040000000008</v>
      </c>
      <c r="H53" s="56"/>
      <c r="I53" s="51"/>
      <c r="J53" s="57"/>
      <c r="K53"/>
    </row>
    <row r="54" spans="1:11" ht="12.75" customHeight="1">
      <c r="A54" s="31" t="s">
        <v>46</v>
      </c>
      <c r="B54" s="50" t="s">
        <v>47</v>
      </c>
      <c r="C54" s="51" t="s">
        <v>43</v>
      </c>
      <c r="D54" s="55">
        <v>32680</v>
      </c>
      <c r="E54" s="55">
        <v>32680</v>
      </c>
      <c r="F54" s="55">
        <f>IF(D54=0,0,E54/D54*100)</f>
        <v>100</v>
      </c>
      <c r="G54" s="55">
        <f>E54-D54</f>
        <v>0</v>
      </c>
      <c r="H54" s="56"/>
      <c r="I54" s="51"/>
      <c r="J54" s="57"/>
      <c r="K54"/>
    </row>
    <row r="55" spans="1:11" ht="12.75" customHeight="1">
      <c r="A55" s="31"/>
      <c r="B55" s="50"/>
      <c r="C55" s="60" t="s">
        <v>30</v>
      </c>
      <c r="D55" s="55">
        <f>SUM(D53:D54)</f>
        <v>280000</v>
      </c>
      <c r="E55" s="55">
        <f>SUM(E53:E54)</f>
        <v>252375.96</v>
      </c>
      <c r="F55" s="55">
        <f>IF(D55=0,0,E55/D55*100)</f>
        <v>90.134271428571424</v>
      </c>
      <c r="G55" s="55">
        <f>E55-D55</f>
        <v>-27624.040000000008</v>
      </c>
      <c r="H55" s="56"/>
      <c r="I55" s="51"/>
      <c r="J55" s="57"/>
      <c r="K55"/>
    </row>
    <row r="56" spans="1:11" ht="12.75" customHeight="1">
      <c r="A56" s="31"/>
      <c r="B56" s="50"/>
      <c r="C56" s="51"/>
      <c r="D56" s="55"/>
      <c r="E56" s="55"/>
      <c r="F56" s="55"/>
      <c r="G56" s="55"/>
      <c r="H56" s="56"/>
      <c r="I56" s="51"/>
      <c r="J56" s="57"/>
      <c r="K56"/>
    </row>
    <row r="57" spans="1:11" ht="12.75" customHeight="1">
      <c r="A57" s="31" t="s">
        <v>48</v>
      </c>
      <c r="B57" s="50" t="s">
        <v>49</v>
      </c>
      <c r="C57" s="51" t="s">
        <v>25</v>
      </c>
      <c r="D57" s="55">
        <v>459000</v>
      </c>
      <c r="E57" s="55">
        <v>454968.53</v>
      </c>
      <c r="F57" s="55">
        <f>IF(D57=0,0,E57/D57*100)</f>
        <v>99.121684095860573</v>
      </c>
      <c r="G57" s="55">
        <f>E57-D57</f>
        <v>-4031.4699999999721</v>
      </c>
      <c r="H57" s="56"/>
      <c r="I57" s="51"/>
      <c r="J57" s="57"/>
      <c r="K57"/>
    </row>
    <row r="58" spans="1:11" ht="12.75" customHeight="1">
      <c r="A58" s="31"/>
      <c r="B58" s="50"/>
      <c r="C58" s="60" t="s">
        <v>30</v>
      </c>
      <c r="D58" s="55">
        <f>SUM(D57:D57)</f>
        <v>459000</v>
      </c>
      <c r="E58" s="55">
        <f>SUM(E57:E57)</f>
        <v>454968.53</v>
      </c>
      <c r="F58" s="55">
        <f>IF(D58=0,0,E58/D58*100)</f>
        <v>99.121684095860573</v>
      </c>
      <c r="G58" s="55">
        <f>E58-D58</f>
        <v>-4031.4699999999721</v>
      </c>
      <c r="H58" s="56"/>
      <c r="I58" s="51"/>
      <c r="J58" s="57"/>
      <c r="K58"/>
    </row>
    <row r="59" spans="1:11" ht="12.75" customHeight="1">
      <c r="A59" s="31"/>
      <c r="B59" s="50"/>
      <c r="C59" s="51"/>
      <c r="D59" s="55"/>
      <c r="E59" s="55"/>
      <c r="F59" s="55"/>
      <c r="G59" s="55"/>
      <c r="H59" s="56"/>
      <c r="I59" s="51"/>
      <c r="J59" s="57"/>
      <c r="K59"/>
    </row>
    <row r="60" spans="1:11" ht="12.75" customHeight="1">
      <c r="A60" s="31" t="s">
        <v>50</v>
      </c>
      <c r="B60" s="50" t="s">
        <v>51</v>
      </c>
      <c r="C60" s="51" t="s">
        <v>25</v>
      </c>
      <c r="D60" s="55">
        <v>1279600</v>
      </c>
      <c r="E60" s="55">
        <v>1226904.67</v>
      </c>
      <c r="F60" s="55">
        <f t="shared" ref="F60:F65" si="4">IF(D60=0,0,E60/D60*100)</f>
        <v>95.88189043451078</v>
      </c>
      <c r="G60" s="55">
        <f t="shared" ref="G60:G65" si="5">E60-D60</f>
        <v>-52695.330000000075</v>
      </c>
      <c r="H60" s="56"/>
      <c r="I60" s="51"/>
      <c r="J60" s="57"/>
      <c r="K60"/>
    </row>
    <row r="61" spans="1:11" ht="12.75" customHeight="1">
      <c r="A61" s="31" t="s">
        <v>50</v>
      </c>
      <c r="B61" s="50" t="s">
        <v>51</v>
      </c>
      <c r="C61" s="51" t="s">
        <v>27</v>
      </c>
      <c r="D61" s="55">
        <v>696818</v>
      </c>
      <c r="E61" s="55">
        <v>670688.36</v>
      </c>
      <c r="F61" s="55">
        <f t="shared" si="4"/>
        <v>96.250148532328382</v>
      </c>
      <c r="G61" s="55">
        <f t="shared" si="5"/>
        <v>-26129.640000000014</v>
      </c>
      <c r="H61" s="56"/>
      <c r="I61" s="51"/>
      <c r="J61" s="57"/>
      <c r="K61"/>
    </row>
    <row r="62" spans="1:11" ht="12.75" customHeight="1">
      <c r="A62" s="31" t="s">
        <v>50</v>
      </c>
      <c r="B62" s="50" t="s">
        <v>51</v>
      </c>
      <c r="C62" s="51" t="s">
        <v>52</v>
      </c>
      <c r="D62" s="55">
        <v>3086815</v>
      </c>
      <c r="E62" s="55">
        <v>3086815</v>
      </c>
      <c r="F62" s="55">
        <f t="shared" si="4"/>
        <v>100</v>
      </c>
      <c r="G62" s="55">
        <f t="shared" si="5"/>
        <v>0</v>
      </c>
      <c r="H62" s="56"/>
      <c r="I62" s="51"/>
      <c r="J62" s="57"/>
      <c r="K62"/>
    </row>
    <row r="63" spans="1:11" ht="12.75" customHeight="1">
      <c r="A63" s="31" t="s">
        <v>50</v>
      </c>
      <c r="B63" s="50" t="s">
        <v>51</v>
      </c>
      <c r="C63" s="51" t="s">
        <v>40</v>
      </c>
      <c r="D63" s="55">
        <v>409599</v>
      </c>
      <c r="E63" s="55">
        <v>395954.71</v>
      </c>
      <c r="F63" s="55">
        <f t="shared" si="4"/>
        <v>96.668866379068319</v>
      </c>
      <c r="G63" s="55">
        <f t="shared" si="5"/>
        <v>-13644.289999999979</v>
      </c>
      <c r="H63" s="56"/>
      <c r="I63" s="51"/>
      <c r="J63" s="57"/>
      <c r="K63"/>
    </row>
    <row r="64" spans="1:11" ht="12.75" customHeight="1">
      <c r="A64" s="31" t="s">
        <v>50</v>
      </c>
      <c r="B64" s="50" t="s">
        <v>51</v>
      </c>
      <c r="C64" s="51" t="s">
        <v>29</v>
      </c>
      <c r="D64" s="55">
        <v>393463</v>
      </c>
      <c r="E64" s="55">
        <v>152643.67000000001</v>
      </c>
      <c r="F64" s="55">
        <f t="shared" si="4"/>
        <v>38.794923537918436</v>
      </c>
      <c r="G64" s="55">
        <f t="shared" si="5"/>
        <v>-240819.33</v>
      </c>
      <c r="H64" s="56"/>
      <c r="I64" s="51"/>
      <c r="J64" s="57"/>
      <c r="K64"/>
    </row>
    <row r="65" spans="1:11" ht="12.75" customHeight="1">
      <c r="A65" s="31"/>
      <c r="B65" s="50"/>
      <c r="C65" s="60" t="s">
        <v>30</v>
      </c>
      <c r="D65" s="55">
        <f>SUM(D60:D64)</f>
        <v>5866295</v>
      </c>
      <c r="E65" s="55">
        <f>SUM(E60:E64)</f>
        <v>5533006.4099999992</v>
      </c>
      <c r="F65" s="55">
        <f t="shared" si="4"/>
        <v>94.31858455805579</v>
      </c>
      <c r="G65" s="55">
        <f t="shared" si="5"/>
        <v>-333288.59000000078</v>
      </c>
      <c r="H65" s="56"/>
      <c r="I65" s="51"/>
      <c r="J65" s="57"/>
      <c r="K65"/>
    </row>
    <row r="66" spans="1:11" ht="12.75" customHeight="1">
      <c r="A66" s="31"/>
      <c r="B66" s="50"/>
      <c r="C66" s="51"/>
      <c r="D66" s="55"/>
      <c r="E66" s="55"/>
      <c r="F66" s="55"/>
      <c r="G66" s="55"/>
      <c r="H66" s="56"/>
      <c r="I66" s="51"/>
      <c r="J66" s="57"/>
      <c r="K66"/>
    </row>
    <row r="67" spans="1:11" ht="12.75" customHeight="1">
      <c r="A67" s="31" t="s">
        <v>53</v>
      </c>
      <c r="B67" s="50" t="s">
        <v>54</v>
      </c>
      <c r="C67" s="51" t="s">
        <v>25</v>
      </c>
      <c r="D67" s="55">
        <v>3492176</v>
      </c>
      <c r="E67" s="55">
        <v>2937496.6</v>
      </c>
      <c r="F67" s="55">
        <f t="shared" ref="F67:F72" si="6">IF(D67=0,0,E67/D67*100)</f>
        <v>84.116510737144978</v>
      </c>
      <c r="G67" s="55">
        <f t="shared" ref="G67:G72" si="7">E67-D67</f>
        <v>-554679.39999999991</v>
      </c>
      <c r="H67" s="56"/>
      <c r="I67" s="51"/>
      <c r="J67" s="57"/>
      <c r="K67"/>
    </row>
    <row r="68" spans="1:11" ht="12.75" customHeight="1">
      <c r="A68" s="31" t="s">
        <v>53</v>
      </c>
      <c r="B68" s="50" t="s">
        <v>54</v>
      </c>
      <c r="C68" s="51" t="s">
        <v>26</v>
      </c>
      <c r="D68" s="55">
        <v>2688900</v>
      </c>
      <c r="E68" s="55">
        <v>2655662.9900000002</v>
      </c>
      <c r="F68" s="55">
        <f t="shared" si="6"/>
        <v>98.763917959016709</v>
      </c>
      <c r="G68" s="55">
        <f t="shared" si="7"/>
        <v>-33237.009999999776</v>
      </c>
      <c r="H68" s="56"/>
      <c r="I68" s="51"/>
      <c r="J68" s="57"/>
      <c r="K68"/>
    </row>
    <row r="69" spans="1:11" ht="12.75" customHeight="1">
      <c r="A69" s="31" t="s">
        <v>53</v>
      </c>
      <c r="B69" s="50" t="s">
        <v>54</v>
      </c>
      <c r="C69" s="51" t="s">
        <v>27</v>
      </c>
      <c r="D69" s="55">
        <v>40170</v>
      </c>
      <c r="E69" s="55">
        <v>25911.27</v>
      </c>
      <c r="F69" s="55">
        <f t="shared" si="6"/>
        <v>64.504032860343543</v>
      </c>
      <c r="G69" s="55">
        <f t="shared" si="7"/>
        <v>-14258.73</v>
      </c>
      <c r="H69" s="56"/>
      <c r="I69" s="51"/>
      <c r="J69" s="57"/>
      <c r="K69"/>
    </row>
    <row r="70" spans="1:11" ht="12.75" customHeight="1">
      <c r="A70" s="31" t="s">
        <v>53</v>
      </c>
      <c r="B70" s="50" t="s">
        <v>54</v>
      </c>
      <c r="C70" s="51" t="s">
        <v>40</v>
      </c>
      <c r="D70" s="55">
        <v>305797</v>
      </c>
      <c r="E70" s="55">
        <v>274698.34999999998</v>
      </c>
      <c r="F70" s="55">
        <f t="shared" si="6"/>
        <v>89.830295915264031</v>
      </c>
      <c r="G70" s="55">
        <f t="shared" si="7"/>
        <v>-31098.650000000023</v>
      </c>
      <c r="H70" s="56"/>
      <c r="I70" s="51"/>
      <c r="J70" s="57"/>
      <c r="K70"/>
    </row>
    <row r="71" spans="1:11" ht="12.75" customHeight="1">
      <c r="A71" s="31" t="s">
        <v>53</v>
      </c>
      <c r="B71" s="50" t="s">
        <v>54</v>
      </c>
      <c r="C71" s="51" t="s">
        <v>29</v>
      </c>
      <c r="D71" s="55">
        <v>6150</v>
      </c>
      <c r="E71" s="55">
        <v>3430.57</v>
      </c>
      <c r="F71" s="55">
        <f t="shared" si="6"/>
        <v>55.781626016260169</v>
      </c>
      <c r="G71" s="55">
        <f t="shared" si="7"/>
        <v>-2719.43</v>
      </c>
      <c r="H71" s="56"/>
      <c r="I71" s="51"/>
      <c r="J71" s="57"/>
      <c r="K71"/>
    </row>
    <row r="72" spans="1:11" ht="12.75" customHeight="1">
      <c r="A72" s="31"/>
      <c r="B72" s="50"/>
      <c r="C72" s="60" t="s">
        <v>30</v>
      </c>
      <c r="D72" s="55">
        <f>SUM(D67:D71)</f>
        <v>6533193</v>
      </c>
      <c r="E72" s="55">
        <f>SUM(E67:E71)</f>
        <v>5897199.7799999993</v>
      </c>
      <c r="F72" s="55">
        <f t="shared" si="6"/>
        <v>90.265200798445704</v>
      </c>
      <c r="G72" s="55">
        <f t="shared" si="7"/>
        <v>-635993.22000000067</v>
      </c>
      <c r="H72" s="56"/>
      <c r="I72" s="51"/>
      <c r="J72" s="57"/>
      <c r="K72"/>
    </row>
    <row r="73" spans="1:11" ht="12.75" customHeight="1">
      <c r="A73" s="31"/>
      <c r="B73" s="50"/>
      <c r="C73" s="51"/>
      <c r="D73" s="55"/>
      <c r="E73" s="55"/>
      <c r="F73" s="55"/>
      <c r="G73" s="55"/>
      <c r="H73" s="56"/>
      <c r="I73" s="51"/>
      <c r="J73" s="57"/>
      <c r="K73"/>
    </row>
    <row r="74" spans="1:11" ht="12.75" customHeight="1">
      <c r="A74" s="31">
        <v>10</v>
      </c>
      <c r="B74" s="50" t="s">
        <v>55</v>
      </c>
      <c r="C74" s="51" t="s">
        <v>25</v>
      </c>
      <c r="D74" s="55">
        <v>871000</v>
      </c>
      <c r="E74" s="55">
        <v>747262.18</v>
      </c>
      <c r="F74" s="55">
        <f>IF(D74=0,0,E74/D74*100)</f>
        <v>85.793591274397258</v>
      </c>
      <c r="G74" s="55">
        <f>E74-D74</f>
        <v>-123737.81999999995</v>
      </c>
      <c r="H74" s="56"/>
      <c r="I74" s="51"/>
      <c r="J74" s="57"/>
      <c r="K74"/>
    </row>
    <row r="75" spans="1:11" ht="12.75" customHeight="1">
      <c r="A75" s="31"/>
      <c r="B75" s="50"/>
      <c r="C75" s="60" t="s">
        <v>30</v>
      </c>
      <c r="D75" s="55">
        <f>SUM(D74:D74)</f>
        <v>871000</v>
      </c>
      <c r="E75" s="55">
        <f>SUM(E74:E74)</f>
        <v>747262.18</v>
      </c>
      <c r="F75" s="55">
        <f>IF(D75=0,0,E75/D75*100)</f>
        <v>85.793591274397258</v>
      </c>
      <c r="G75" s="55">
        <f>E75-D75</f>
        <v>-123737.81999999995</v>
      </c>
      <c r="H75" s="56"/>
      <c r="I75" s="51"/>
      <c r="J75" s="57"/>
      <c r="K75"/>
    </row>
    <row r="76" spans="1:11" ht="12.75" customHeight="1">
      <c r="A76" s="31"/>
      <c r="B76" s="50"/>
      <c r="C76" s="51"/>
      <c r="D76" s="55"/>
      <c r="E76" s="55"/>
      <c r="F76" s="55"/>
      <c r="G76" s="55"/>
      <c r="H76" s="56"/>
      <c r="I76" s="51"/>
      <c r="J76" s="57"/>
      <c r="K76"/>
    </row>
    <row r="77" spans="1:11" ht="12.75" customHeight="1">
      <c r="A77" s="31">
        <v>11</v>
      </c>
      <c r="B77" s="50" t="s">
        <v>56</v>
      </c>
      <c r="C77" s="51" t="s">
        <v>25</v>
      </c>
      <c r="D77" s="55">
        <v>118000</v>
      </c>
      <c r="E77" s="55">
        <v>70640.7</v>
      </c>
      <c r="F77" s="55">
        <f>IF(D77=0,0,E77/D77*100)</f>
        <v>59.865000000000002</v>
      </c>
      <c r="G77" s="55">
        <f>E77-D77</f>
        <v>-47359.3</v>
      </c>
      <c r="H77" s="56"/>
      <c r="I77" s="51"/>
      <c r="J77" s="57"/>
      <c r="K77"/>
    </row>
    <row r="78" spans="1:11" ht="12.75" customHeight="1">
      <c r="A78" s="31">
        <v>11</v>
      </c>
      <c r="B78" s="50" t="s">
        <v>56</v>
      </c>
      <c r="C78" s="51" t="s">
        <v>26</v>
      </c>
      <c r="D78" s="55">
        <v>97088</v>
      </c>
      <c r="E78" s="55">
        <v>51803.65</v>
      </c>
      <c r="F78" s="55">
        <f>IF(D78=0,0,E78/D78*100)</f>
        <v>53.357418012524725</v>
      </c>
      <c r="G78" s="55">
        <f>E78-D78</f>
        <v>-45284.35</v>
      </c>
      <c r="H78" s="56"/>
      <c r="I78" s="51"/>
      <c r="J78" s="57"/>
      <c r="K78"/>
    </row>
    <row r="79" spans="1:11" ht="12.75" customHeight="1">
      <c r="A79" s="31">
        <v>11</v>
      </c>
      <c r="B79" s="50" t="s">
        <v>56</v>
      </c>
      <c r="C79" s="51" t="s">
        <v>40</v>
      </c>
      <c r="D79" s="55">
        <v>899</v>
      </c>
      <c r="E79" s="55">
        <v>898.7</v>
      </c>
      <c r="F79" s="55">
        <f>IF(D79=0,0,E79/D79*100)</f>
        <v>99.966629588431601</v>
      </c>
      <c r="G79" s="55">
        <f>E79-D79</f>
        <v>-0.29999999999995453</v>
      </c>
      <c r="H79" s="56"/>
      <c r="I79" s="51"/>
      <c r="J79" s="57"/>
      <c r="K79"/>
    </row>
    <row r="80" spans="1:11" ht="12.75" customHeight="1">
      <c r="A80" s="31">
        <v>11</v>
      </c>
      <c r="B80" s="50" t="s">
        <v>56</v>
      </c>
      <c r="C80" s="51" t="s">
        <v>45</v>
      </c>
      <c r="D80" s="55">
        <v>62000</v>
      </c>
      <c r="E80" s="55">
        <v>37290.21</v>
      </c>
      <c r="F80" s="55">
        <f>IF(D80=0,0,E80/D80*100)</f>
        <v>60.145499999999998</v>
      </c>
      <c r="G80" s="55">
        <f>E80-D80</f>
        <v>-24709.79</v>
      </c>
      <c r="H80" s="56"/>
      <c r="I80" s="51"/>
      <c r="J80" s="57"/>
      <c r="K80"/>
    </row>
    <row r="81" spans="1:11" ht="12.75" customHeight="1">
      <c r="A81" s="31"/>
      <c r="B81" s="50"/>
      <c r="C81" s="60" t="s">
        <v>30</v>
      </c>
      <c r="D81" s="55">
        <f>SUM(D77:D80)</f>
        <v>277987</v>
      </c>
      <c r="E81" s="55">
        <f>SUM(E77:E80)</f>
        <v>160633.26</v>
      </c>
      <c r="F81" s="55">
        <f>IF(D81=0,0,E81/D81*100)</f>
        <v>57.784450351994877</v>
      </c>
      <c r="G81" s="55">
        <f>E81-D81</f>
        <v>-117353.73999999999</v>
      </c>
      <c r="H81" s="56"/>
      <c r="I81" s="51"/>
      <c r="J81" s="57"/>
      <c r="K81"/>
    </row>
    <row r="82" spans="1:11" ht="12.75" customHeight="1">
      <c r="A82" s="31"/>
      <c r="B82" s="50"/>
      <c r="C82" s="51"/>
      <c r="D82" s="55"/>
      <c r="E82" s="55"/>
      <c r="F82" s="55"/>
      <c r="G82" s="55"/>
      <c r="H82" s="56"/>
      <c r="I82" s="51"/>
      <c r="J82" s="57"/>
      <c r="K82"/>
    </row>
    <row r="83" spans="1:11" ht="12.75" customHeight="1">
      <c r="A83" s="31"/>
      <c r="B83" s="50"/>
      <c r="C83" s="60" t="s">
        <v>95</v>
      </c>
      <c r="D83" s="55">
        <f>SUM(D25+D30+D36+D45+D51+D55+D58+D65+D72+D75+D81)</f>
        <v>43784546</v>
      </c>
      <c r="E83" s="55">
        <f>SUM(E25+E30+E36+E45+E51+E55+E58+E65+E72+E75+E81)</f>
        <v>38738100.089999996</v>
      </c>
      <c r="F83" s="55">
        <f>IF(D83=0,0,E83/D83*100)</f>
        <v>88.474367394376998</v>
      </c>
      <c r="G83" s="55">
        <f>E83-D83</f>
        <v>-5046445.9100000039</v>
      </c>
      <c r="H83" s="56"/>
      <c r="I83" s="51"/>
      <c r="J83" s="57"/>
      <c r="K83"/>
    </row>
    <row r="84" spans="1:11" ht="12.75" customHeight="1">
      <c r="A84" s="31"/>
      <c r="B84" s="50"/>
      <c r="C84" s="51"/>
      <c r="D84" s="55"/>
      <c r="E84" s="55"/>
      <c r="F84" s="55"/>
      <c r="G84" s="55"/>
      <c r="H84" s="56"/>
      <c r="I84" s="51"/>
      <c r="J84" s="57"/>
      <c r="K84"/>
    </row>
    <row r="85" spans="1:11" ht="12.75" customHeight="1">
      <c r="A85" s="24" t="s">
        <v>94</v>
      </c>
      <c r="B85" s="33"/>
      <c r="C85" s="34"/>
      <c r="D85" s="35"/>
      <c r="E85" s="35"/>
      <c r="F85" s="35"/>
      <c r="G85" s="35"/>
      <c r="H85" s="35"/>
      <c r="I85" s="34"/>
      <c r="K85"/>
    </row>
    <row r="86" spans="1:11" ht="23.25" customHeight="1">
      <c r="A86" s="81" t="s">
        <v>93</v>
      </c>
      <c r="B86" s="81"/>
      <c r="C86" s="81"/>
      <c r="D86" s="81"/>
      <c r="E86" s="81"/>
      <c r="F86" s="81"/>
      <c r="G86" s="81"/>
      <c r="H86" s="81"/>
      <c r="I86" s="81"/>
      <c r="J86" s="81"/>
      <c r="K86"/>
    </row>
    <row r="87" spans="1:11" ht="12.75" customHeight="1">
      <c r="A87" s="63" t="s">
        <v>92</v>
      </c>
      <c r="B87" s="63"/>
      <c r="C87" s="63"/>
      <c r="D87" s="63"/>
      <c r="E87" s="63"/>
      <c r="F87" s="63"/>
      <c r="G87" s="63"/>
      <c r="H87" s="63"/>
      <c r="I87" s="63"/>
      <c r="J87" s="63"/>
      <c r="K87"/>
    </row>
    <row r="89" spans="1:11" s="4" customFormat="1" ht="16.5" customHeight="1">
      <c r="A89" s="46" t="s">
        <v>96</v>
      </c>
      <c r="B89" s="42"/>
      <c r="C89" s="42"/>
      <c r="D89"/>
      <c r="E89" s="65"/>
      <c r="F89" s="65"/>
      <c r="G89"/>
      <c r="H89"/>
      <c r="I89" s="43" t="s">
        <v>97</v>
      </c>
      <c r="J89" s="42"/>
    </row>
    <row r="90" spans="1:11" s="4" customFormat="1" ht="12" customHeight="1">
      <c r="A90" s="62" t="s">
        <v>91</v>
      </c>
      <c r="B90" s="64"/>
      <c r="C90" s="64"/>
      <c r="D90" s="7"/>
      <c r="E90" s="62" t="s">
        <v>88</v>
      </c>
      <c r="F90" s="62"/>
      <c r="G90" s="12"/>
      <c r="I90" s="62" t="s">
        <v>87</v>
      </c>
      <c r="J90" s="62"/>
    </row>
    <row r="91" spans="1:11" s="4" customFormat="1" ht="15.75" customHeight="1">
      <c r="A91" s="47" t="s">
        <v>98</v>
      </c>
      <c r="B91" s="48"/>
      <c r="C91" s="48"/>
      <c r="D91" s="6"/>
      <c r="E91" s="44"/>
      <c r="F91" s="45"/>
      <c r="G91" s="13"/>
      <c r="I91" s="43" t="s">
        <v>90</v>
      </c>
      <c r="J91" s="43"/>
    </row>
    <row r="92" spans="1:11" s="5" customFormat="1" ht="24" customHeight="1">
      <c r="A92" s="68" t="s">
        <v>89</v>
      </c>
      <c r="B92" s="69"/>
      <c r="C92" s="69"/>
      <c r="D92" s="4"/>
      <c r="E92" s="62" t="s">
        <v>88</v>
      </c>
      <c r="F92" s="62"/>
      <c r="G92" s="12"/>
      <c r="I92" s="62" t="s">
        <v>87</v>
      </c>
      <c r="J92" s="62"/>
    </row>
    <row r="93" spans="1:11" ht="12.75" customHeight="1">
      <c r="A93" s="71" t="s">
        <v>86</v>
      </c>
      <c r="B93" s="71"/>
      <c r="C93" s="71"/>
      <c r="D93" s="71"/>
      <c r="E93" s="71"/>
      <c r="F93" s="71"/>
      <c r="G93" s="71"/>
      <c r="H93" s="71"/>
      <c r="I93" s="71"/>
      <c r="J93" s="71"/>
      <c r="K93"/>
    </row>
    <row r="94" spans="1:11" ht="12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/>
    </row>
    <row r="95" spans="1:11">
      <c r="A95" s="17"/>
      <c r="B95" s="17"/>
      <c r="C95" s="17"/>
      <c r="D95" s="17"/>
      <c r="E95" s="17"/>
      <c r="F95" s="17"/>
    </row>
    <row r="96" spans="1:11" ht="31.5" customHeight="1">
      <c r="A96" s="70" t="s">
        <v>85</v>
      </c>
      <c r="B96" s="70"/>
      <c r="C96" s="70"/>
      <c r="D96" s="38"/>
      <c r="E96" s="38"/>
      <c r="F96" s="38"/>
      <c r="K96"/>
    </row>
    <row r="97" spans="1:11" ht="15.75" customHeight="1">
      <c r="A97" s="37"/>
      <c r="B97" s="37"/>
      <c r="C97" s="37"/>
      <c r="D97" s="37"/>
      <c r="E97" s="37"/>
      <c r="F97" s="37"/>
      <c r="K97"/>
    </row>
    <row r="98" spans="1:11" ht="12.75" customHeight="1">
      <c r="A98" s="58"/>
      <c r="B98" s="58"/>
      <c r="C98" s="59" t="s">
        <v>84</v>
      </c>
      <c r="D98" s="17"/>
      <c r="E98" s="17"/>
      <c r="F98" s="17"/>
      <c r="K98"/>
    </row>
    <row r="99" spans="1:11" ht="30" customHeight="1">
      <c r="A99" s="14" t="s">
        <v>83</v>
      </c>
      <c r="B99" s="66" t="s">
        <v>82</v>
      </c>
      <c r="C99" s="67"/>
      <c r="D99" s="18"/>
      <c r="E99" s="18"/>
      <c r="F99" s="18"/>
      <c r="K99"/>
    </row>
    <row r="100" spans="1:11" ht="30" customHeight="1">
      <c r="A100" s="20" t="s">
        <v>81</v>
      </c>
      <c r="B100" s="76" t="s">
        <v>80</v>
      </c>
      <c r="C100" s="77"/>
      <c r="D100" s="18"/>
      <c r="E100" s="18"/>
      <c r="F100" s="18"/>
      <c r="K100"/>
    </row>
    <row r="101" spans="1:11" ht="46.5" customHeight="1">
      <c r="A101" s="21" t="s">
        <v>79</v>
      </c>
      <c r="B101" s="74" t="s">
        <v>78</v>
      </c>
      <c r="C101" s="75"/>
      <c r="D101" s="18"/>
      <c r="E101" s="18"/>
      <c r="F101" s="18"/>
      <c r="K101"/>
    </row>
    <row r="102" spans="1:11" ht="37.5" customHeight="1">
      <c r="A102" s="22" t="s">
        <v>77</v>
      </c>
      <c r="B102" s="72" t="s">
        <v>76</v>
      </c>
      <c r="C102" s="73"/>
      <c r="D102" s="18"/>
      <c r="E102" s="18"/>
      <c r="F102" s="18"/>
      <c r="K102"/>
    </row>
    <row r="103" spans="1:11" ht="14.25" customHeight="1">
      <c r="A103" s="23" t="s">
        <v>75</v>
      </c>
      <c r="B103" s="78" t="s">
        <v>57</v>
      </c>
      <c r="C103" s="79"/>
      <c r="D103" s="18"/>
      <c r="E103" s="18"/>
      <c r="F103" s="18"/>
      <c r="K103"/>
    </row>
    <row r="104" spans="1:11" ht="15" customHeight="1">
      <c r="A104" s="20" t="s">
        <v>74</v>
      </c>
      <c r="B104" s="76" t="s">
        <v>73</v>
      </c>
      <c r="C104" s="77"/>
      <c r="D104" s="18"/>
      <c r="E104" s="18"/>
      <c r="F104" s="18"/>
      <c r="K104"/>
    </row>
    <row r="105" spans="1:11" ht="14.25" customHeight="1">
      <c r="A105" s="21" t="s">
        <v>72</v>
      </c>
      <c r="B105" s="74" t="s">
        <v>71</v>
      </c>
      <c r="C105" s="75"/>
      <c r="D105" s="18"/>
      <c r="E105" s="18"/>
      <c r="F105" s="18"/>
      <c r="K105"/>
    </row>
    <row r="106" spans="1:11" ht="14.25" customHeight="1">
      <c r="A106" s="22" t="s">
        <v>70</v>
      </c>
      <c r="B106" s="72" t="s">
        <v>69</v>
      </c>
      <c r="C106" s="73"/>
      <c r="D106" s="18"/>
      <c r="E106" s="18"/>
      <c r="F106" s="18"/>
      <c r="K106"/>
    </row>
    <row r="107" spans="1:11" ht="40.5" customHeight="1">
      <c r="A107" s="22" t="s">
        <v>68</v>
      </c>
      <c r="B107" s="72" t="s">
        <v>67</v>
      </c>
      <c r="C107" s="73"/>
      <c r="D107" s="18"/>
      <c r="E107" s="18"/>
      <c r="F107" s="18"/>
      <c r="K107"/>
    </row>
    <row r="108" spans="1:11" ht="26.25" customHeight="1">
      <c r="A108" s="22" t="s">
        <v>66</v>
      </c>
      <c r="B108" s="72" t="s">
        <v>65</v>
      </c>
      <c r="C108" s="73"/>
      <c r="D108" s="17"/>
      <c r="E108" s="17"/>
      <c r="F108" s="17"/>
      <c r="K108"/>
    </row>
    <row r="109" spans="1:11" ht="12.75" customHeight="1">
      <c r="A109" s="22" t="s">
        <v>64</v>
      </c>
      <c r="B109" s="72" t="s">
        <v>63</v>
      </c>
      <c r="C109" s="73"/>
      <c r="D109" s="17"/>
      <c r="E109" s="17"/>
      <c r="F109" s="17"/>
      <c r="K109"/>
    </row>
    <row r="110" spans="1:11" ht="12.75" customHeight="1">
      <c r="A110" s="22" t="s">
        <v>62</v>
      </c>
      <c r="B110" s="72" t="s">
        <v>61</v>
      </c>
      <c r="C110" s="73"/>
      <c r="D110" s="17"/>
      <c r="E110" s="17"/>
      <c r="F110" s="17"/>
      <c r="K110"/>
    </row>
    <row r="111" spans="1:11" ht="12.75" customHeight="1">
      <c r="A111" s="22" t="s">
        <v>60</v>
      </c>
      <c r="B111" s="72" t="s">
        <v>59</v>
      </c>
      <c r="C111" s="73"/>
      <c r="D111" s="17"/>
      <c r="E111" s="17"/>
      <c r="F111" s="17"/>
      <c r="K111"/>
    </row>
    <row r="112" spans="1:11" ht="12.75" customHeight="1">
      <c r="A112" s="23" t="s">
        <v>58</v>
      </c>
      <c r="B112" s="78" t="s">
        <v>57</v>
      </c>
      <c r="C112" s="79"/>
      <c r="D112" s="17"/>
      <c r="E112" s="17"/>
      <c r="F112" s="17"/>
      <c r="K112"/>
    </row>
    <row r="113" spans="1:11" ht="12.75" customHeight="1">
      <c r="A113" s="17"/>
      <c r="B113" s="19"/>
      <c r="C113" s="17"/>
      <c r="D113" s="17"/>
      <c r="E113" s="17"/>
      <c r="F113" s="17"/>
      <c r="K113"/>
    </row>
    <row r="114" spans="1:11" ht="12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/>
    </row>
    <row r="115" spans="1:11" ht="12.75" customHeight="1">
      <c r="A115" s="80"/>
      <c r="B115" s="80"/>
      <c r="C115" s="80"/>
      <c r="D115" s="17"/>
      <c r="E115" s="17"/>
      <c r="F115" s="17"/>
      <c r="K115"/>
    </row>
  </sheetData>
  <mergeCells count="35">
    <mergeCell ref="A86:J86"/>
    <mergeCell ref="I1:J1"/>
    <mergeCell ref="A5:J5"/>
    <mergeCell ref="A8:J8"/>
    <mergeCell ref="A10:J10"/>
    <mergeCell ref="A11:J11"/>
    <mergeCell ref="E13:F13"/>
    <mergeCell ref="A7:J7"/>
    <mergeCell ref="E12:F12"/>
    <mergeCell ref="A114:J114"/>
    <mergeCell ref="A115:C115"/>
    <mergeCell ref="B112:C112"/>
    <mergeCell ref="B111:C111"/>
    <mergeCell ref="B110:C110"/>
    <mergeCell ref="B109:C109"/>
    <mergeCell ref="B101:C101"/>
    <mergeCell ref="B102:C102"/>
    <mergeCell ref="B100:C100"/>
    <mergeCell ref="B103:C103"/>
    <mergeCell ref="B107:C107"/>
    <mergeCell ref="B108:C108"/>
    <mergeCell ref="B106:C106"/>
    <mergeCell ref="B104:C104"/>
    <mergeCell ref="B105:C105"/>
    <mergeCell ref="B99:C99"/>
    <mergeCell ref="A92:C92"/>
    <mergeCell ref="E92:F92"/>
    <mergeCell ref="I92:J92"/>
    <mergeCell ref="A96:C96"/>
    <mergeCell ref="A93:J93"/>
    <mergeCell ref="I90:J90"/>
    <mergeCell ref="A87:J87"/>
    <mergeCell ref="A90:C90"/>
    <mergeCell ref="E90:F90"/>
    <mergeCell ref="E89:F89"/>
  </mergeCells>
  <printOptions horizontalCentered="1"/>
  <pageMargins left="0.23622047244093999" right="0.23622047244093999" top="0.74803149606299002" bottom="0.74803149606299002" header="0.31496062992126" footer="0.31496062992126"/>
  <pageSetup paperSize="9" scale="75" orientation="landscape" r:id="rId1"/>
  <headerFooter differentFirst="1">
    <oddHeader>&amp;C&amp;"Times,Paprastas"&amp;P</oddHeader>
  </headerFooter>
  <rowBreaks count="1" manualBreakCount="1">
    <brk id="9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Grigienė</dc:creator>
  <cp:keywords/>
  <dc:description/>
  <cp:lastModifiedBy>Roma Momkuvienė</cp:lastModifiedBy>
  <dcterms:created xsi:type="dcterms:W3CDTF">2018-10-05T12:59:33Z</dcterms:created>
  <dcterms:modified xsi:type="dcterms:W3CDTF">2026-01-27T13:29:24Z</dcterms:modified>
  <cp:category/>
</cp:coreProperties>
</file>