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9850" yWindow="660" windowWidth="21600" windowHeight="13290"/>
  </bookViews>
  <sheets>
    <sheet name="2-sav 1 skyrius" sheetId="1" r:id="rId1"/>
  </sheets>
  <definedNames>
    <definedName name="_xlnm.Print_Titles" localSheetId="0">'2-sav 1 skyrius'!$25:$29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J143" i="1" s="1"/>
  <c r="I144" i="1"/>
  <c r="J139" i="1"/>
  <c r="I139" i="1"/>
  <c r="I134" i="1" s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80" i="1" s="1"/>
  <c r="I63" i="1"/>
  <c r="J105" i="1"/>
  <c r="J114" i="1"/>
  <c r="J118" i="1"/>
  <c r="J127" i="1"/>
  <c r="J129" i="1"/>
  <c r="I105" i="1"/>
  <c r="I114" i="1"/>
  <c r="I118" i="1"/>
  <c r="I127" i="1"/>
  <c r="I129" i="1"/>
  <c r="J32" i="1"/>
  <c r="J31" i="1" s="1"/>
  <c r="J35" i="1"/>
  <c r="J57" i="1"/>
  <c r="J60" i="1"/>
  <c r="J63" i="1"/>
  <c r="J67" i="1"/>
  <c r="J70" i="1"/>
  <c r="J69" i="1"/>
  <c r="J74" i="1"/>
  <c r="J77" i="1"/>
  <c r="J88" i="1"/>
  <c r="J92" i="1"/>
  <c r="I32" i="1"/>
  <c r="I35" i="1"/>
  <c r="I57" i="1"/>
  <c r="I60" i="1"/>
  <c r="I56" i="1" s="1"/>
  <c r="I55" i="1" s="1"/>
  <c r="I67" i="1"/>
  <c r="I70" i="1"/>
  <c r="I69" i="1"/>
  <c r="I74" i="1"/>
  <c r="I77" i="1"/>
  <c r="I88" i="1"/>
  <c r="I92" i="1"/>
  <c r="I31" i="1" l="1"/>
  <c r="I143" i="1"/>
  <c r="J134" i="1"/>
  <c r="J102" i="1"/>
  <c r="J101" i="1" s="1"/>
  <c r="I102" i="1"/>
  <c r="I101" i="1" s="1"/>
  <c r="J87" i="1"/>
  <c r="I87" i="1"/>
  <c r="J80" i="1"/>
  <c r="J73" i="1"/>
  <c r="I73" i="1"/>
  <c r="J56" i="1"/>
  <c r="J55" i="1" s="1"/>
  <c r="J30" i="1" l="1"/>
  <c r="J133" i="1" s="1"/>
  <c r="J154" i="1" s="1"/>
  <c r="I30" i="1"/>
  <c r="I133" i="1" s="1"/>
  <c r="I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<sst xmlns="http://schemas.openxmlformats.org/spreadsheetml/2006/main" count="149" uniqueCount="138">
  <si>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</si>
  <si>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</si>
  <si>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</si>
  <si>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</si>
  <si>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</si>
  <si>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</si>
  <si>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</si>
  <si>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</si>
  <si>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</si>
  <si>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</si>
  <si>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</si>
  <si>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</si>
  <si>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</si>
  <si>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</si>
  <si>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</si>
  <si>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</si>
  <si>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</si>
  <si>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</si>
  <si>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</si>
  <si>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</si>
  <si>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</si>
  <si>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</si>
  <si>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</si>
  <si>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</si>
  <si>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</si>
  <si>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</si>
  <si>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</si>
  <si>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</si>
  <si>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</si>
  <si>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</si>
  <si>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</si>
  <si>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</si>
  <si>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</si>
  <si>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</si>
  <si>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</si>
  <si>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</si>
  <si>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</si>
  <si>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</si>
  <si>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</si>
  <si>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</si>
  <si>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</si>
  <si>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</si>
  <si>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</si>
  <si>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</si>
  <si>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</si>
  <si>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</si>
  <si>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</si>
  <si>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</si>
  <si>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</si>
  <si>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</si>
  <si>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</si>
  <si>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</si>
  <si>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</si>
  <si>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</si>
  <si>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</si>
  <si>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</si>
  <si>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</si>
  <si>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</si>
  <si>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</si>
  <si>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</si>
  <si>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</si>
  <si>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</si>
  <si>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</si>
  <si>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</si>
  <si>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</si>
  <si>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</si>
  <si>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</si>
  <si>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</si>
  <si>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</si>
  <si>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</si>
  <si>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</si>
  <si>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</si>
  <si>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</si>
  <si>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</si>
  <si>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</si>
  <si>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</si>
  <si>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</si>
  <si>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</si>
  <si>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</si>
  <si>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</si>
  <si>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</si>
  <si>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</si>
  <si>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</si>
  <si>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</si>
  <si>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</si>
  <si>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</si>
  <si>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</si>
  <si>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</si>
  <si>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</si>
  <si>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</si>
  <si>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</si>
  <si>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</si>
  <si>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</si>
  <si>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</si>
  <si>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</si>
  <si>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</si>
  <si>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</si>
  <si>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</si>
  <si>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</si>
  <si>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</si>
  <si>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</si>
  <si>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</si>
  <si>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</si>
  <si>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</si>
  <si>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</si>
  <si>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</si>
  <si>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</si>
  <si>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</si>
  <si>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</si>
  <si>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</si>
  <si>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</si>
  <si>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</si>
  <si>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</si>
  <si>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</si>
  <si>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</si>
  <si>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</si>
  <si>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</si>
  <si>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</si>
  <si>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</si>
  <si>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</si>
  <si>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</si>
  <si>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</si>
  <si>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</si>
  <si>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</si>
  <si>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</si>
  <si>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</si>
  <si>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</si>
  <si>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</si>
  <si>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>Biudžeto vykdymo ataskaitų rinkinių rengimo taisyklių</t>
  </si>
  <si>
    <t>24 priedas</t>
  </si>
  <si>
    <t>(Savivaldybės biudžeto išlaidų vykdymo ataskaitos forma Nr.2-sav)</t>
  </si>
  <si>
    <t>(1 ketvirčio, pusmečio,  9 mėnesių, metinė)</t>
  </si>
  <si>
    <t xml:space="preserve">                                KRETINGOS RAJONO SAVIVALDYBĖ</t>
  </si>
  <si>
    <t>Savanorių 29A, Kretinga</t>
  </si>
  <si>
    <t xml:space="preserve">                                                PUSMEČIO</t>
  </si>
  <si>
    <t>SAVIVALDYBĖS BIUDŽETO IŠLAIDŲ  VYKDYMO 2025 M. BIRŽELIO 30 D. ATASKAITA</t>
  </si>
  <si>
    <t xml:space="preserve">                              </t>
  </si>
  <si>
    <t xml:space="preserve">    2025 m. liepos 21 d.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</si>
</sst>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5" xfId="0" applyNumberFormat="1" applyFont="1" applyBorder="1" applyAlignment="1" applyProtection="1">
      <alignment horizontal="right" vertical="center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42" zoomScale="99" zoomScaleNormal="99" workbookViewId="0">
      <selection activeCell="J33" sqref="J33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44" t="s">
        <v>128</v>
      </c>
      <c r="J1" s="44"/>
      <c r="K1" s="44"/>
      <c r="L1" s="44"/>
      <c r="M1" s="44"/>
      <c r="N1" s="44"/>
    </row>
    <row r="2" spans="4:14" ht="12.75" customHeight="1" x14ac:dyDescent="0.2">
      <c r="I2" s="29" t="s">
        <v>129</v>
      </c>
      <c r="J2" s="29"/>
      <c r="K2" s="29"/>
      <c r="L2" s="29"/>
      <c r="M2" s="29"/>
      <c r="N2" s="29"/>
    </row>
    <row r="3" spans="4:14" ht="19.149999999999999" customHeight="1" x14ac:dyDescent="0.2">
      <c r="G3" s="34" t="s">
        <v>130</v>
      </c>
      <c r="H3" s="34"/>
      <c r="I3" s="34"/>
      <c r="J3" s="34"/>
      <c r="K3" s="13"/>
      <c r="L3" s="13"/>
      <c r="M3" s="13"/>
      <c r="N3" s="13"/>
    </row>
    <row r="4" spans="4:14" x14ac:dyDescent="0.2">
      <c r="G4" s="48" t="s">
        <v>132</v>
      </c>
      <c r="H4" s="48"/>
      <c r="I4" s="48"/>
      <c r="J4" s="48"/>
      <c r="K4" s="10"/>
      <c r="L4" s="10"/>
      <c r="M4" s="10"/>
      <c r="N4" s="10"/>
    </row>
    <row r="5" spans="4:14" x14ac:dyDescent="0.2">
      <c r="G5" s="47" t="s">
        <v>20</v>
      </c>
      <c r="H5" s="47"/>
      <c r="I5" s="47"/>
      <c r="J5" s="47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24" t="s">
        <v>134</v>
      </c>
      <c r="H7" s="24"/>
      <c r="I7" s="24"/>
      <c r="J7" s="24"/>
      <c r="K7" s="10"/>
      <c r="L7" s="10"/>
      <c r="M7" s="10"/>
      <c r="N7" s="10"/>
    </row>
    <row r="8" spans="4:14" x14ac:dyDescent="0.2">
      <c r="G8" s="30" t="s">
        <v>131</v>
      </c>
      <c r="H8" s="31"/>
      <c r="I8" s="32"/>
      <c r="J8" s="32"/>
      <c r="K8" s="10"/>
      <c r="L8" s="10"/>
      <c r="M8" s="10"/>
      <c r="N8" s="10"/>
    </row>
    <row r="9" spans="4:14" ht="12" customHeight="1" x14ac:dyDescent="0.2">
      <c r="D9" s="45" t="s">
        <v>135</v>
      </c>
      <c r="E9" s="46"/>
      <c r="F9" s="46"/>
      <c r="G9" s="46"/>
      <c r="H9" s="46"/>
      <c r="I9" s="46"/>
      <c r="J9" s="46"/>
      <c r="K9" s="46"/>
      <c r="L9" s="46"/>
      <c r="M9" s="10"/>
      <c r="N9" s="10"/>
    </row>
    <row r="10" spans="4:14" ht="12.75" customHeight="1" x14ac:dyDescent="0.2">
      <c r="G10" s="43"/>
      <c r="H10" s="43"/>
      <c r="I10" s="43"/>
      <c r="J10" s="43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38" t="s">
        <v>137</v>
      </c>
      <c r="H12" s="22"/>
      <c r="I12" s="22"/>
      <c r="J12" s="10"/>
      <c r="K12" s="10"/>
      <c r="L12" s="10"/>
      <c r="M12" s="10"/>
      <c r="N12" s="10"/>
    </row>
    <row r="13" spans="4:14" ht="12.75" customHeight="1" x14ac:dyDescent="0.2">
      <c r="G13" s="23" t="s">
        <v>21</v>
      </c>
      <c r="H13" s="23"/>
      <c r="I13" s="23"/>
      <c r="J13" s="10"/>
      <c r="K13" s="10"/>
      <c r="L13" s="10"/>
      <c r="M13" s="10"/>
      <c r="N13" s="10"/>
    </row>
    <row r="14" spans="4:14" ht="13.5" customHeight="1" x14ac:dyDescent="0.2">
      <c r="G14" s="21" t="s">
        <v>133</v>
      </c>
      <c r="H14" s="22"/>
      <c r="I14" s="22"/>
      <c r="J14" s="10"/>
      <c r="K14" s="10"/>
      <c r="L14" s="10"/>
      <c r="M14" s="10"/>
      <c r="N14" s="10"/>
    </row>
    <row r="15" spans="4:14" ht="12" customHeight="1" x14ac:dyDescent="0.2">
      <c r="G15" s="23" t="s">
        <v>19</v>
      </c>
      <c r="H15" s="23"/>
      <c r="I15" s="23"/>
      <c r="J15" s="10"/>
      <c r="K15" s="10"/>
      <c r="L15" s="10"/>
      <c r="M15" s="10"/>
      <c r="N15" s="10"/>
    </row>
    <row r="16" spans="4:14" ht="13.5" customHeight="1" x14ac:dyDescent="0.2">
      <c r="I16" s="29"/>
      <c r="J16" s="29"/>
      <c r="K16" s="29"/>
      <c r="L16" s="29"/>
      <c r="M16" s="29"/>
      <c r="N16" s="29"/>
    </row>
    <row r="17" spans="1:14" x14ac:dyDescent="0.2">
      <c r="B17" s="11"/>
      <c r="C17" s="11"/>
      <c r="D17" s="11"/>
      <c r="E17" s="11"/>
      <c r="F17" s="11"/>
      <c r="G17" s="11"/>
      <c r="H17" s="11"/>
      <c r="I17" s="27" t="s">
        <v>13</v>
      </c>
      <c r="J17" s="28"/>
      <c r="K17" s="6">
        <v>26</v>
      </c>
    </row>
    <row r="18" spans="1:14" x14ac:dyDescent="0.2">
      <c r="B18" s="33" t="s">
        <v>91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4" ht="21" customHeight="1" x14ac:dyDescent="0.2">
      <c r="B19" s="35" t="s">
        <v>92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4" ht="10.15" customHeight="1" x14ac:dyDescent="0.2">
      <c r="B20" s="19"/>
      <c r="C20" s="20"/>
      <c r="D20" s="20"/>
      <c r="E20" s="20"/>
      <c r="F20" s="20"/>
      <c r="G20" s="34"/>
      <c r="H20" s="37"/>
      <c r="I20" s="37"/>
      <c r="J20" s="37"/>
      <c r="K20" s="20"/>
      <c r="L20" s="20"/>
      <c r="M20" s="20"/>
    </row>
    <row r="22" spans="1:14" x14ac:dyDescent="0.2">
      <c r="B22" s="26" t="s">
        <v>136</v>
      </c>
      <c r="C22" s="26"/>
      <c r="D22" s="26"/>
      <c r="E22" s="26"/>
      <c r="F22" s="26"/>
      <c r="G22" s="26"/>
      <c r="H22" s="26"/>
      <c r="I22" s="27" t="s">
        <v>12</v>
      </c>
      <c r="J22" s="28"/>
      <c r="K22" s="6">
        <v>0</v>
      </c>
      <c r="L22" s="6"/>
      <c r="M22" s="6"/>
      <c r="N22" s="6"/>
    </row>
    <row r="23" spans="1:14" x14ac:dyDescent="0.2">
      <c r="B23" s="49"/>
      <c r="C23" s="49"/>
      <c r="D23" s="49"/>
      <c r="E23" s="49"/>
      <c r="F23" s="49"/>
      <c r="G23" s="49"/>
      <c r="H23" s="49"/>
    </row>
    <row r="24" spans="1:14" x14ac:dyDescent="0.2">
      <c r="B24" s="25" t="s">
        <v>0</v>
      </c>
      <c r="C24" s="25"/>
      <c r="D24" s="25"/>
      <c r="E24" s="25"/>
      <c r="F24" s="25"/>
      <c r="G24" s="25"/>
      <c r="H24" s="25"/>
    </row>
    <row r="25" spans="1:14" ht="13.15" customHeight="1" x14ac:dyDescent="0.2">
      <c r="J25" s="14" t="s">
        <v>83</v>
      </c>
    </row>
    <row r="26" spans="1:14" ht="12" customHeight="1" x14ac:dyDescent="0.2">
      <c r="A26" s="50" t="s">
        <v>11</v>
      </c>
      <c r="B26" s="50"/>
      <c r="C26" s="50"/>
      <c r="D26" s="50"/>
      <c r="E26" s="50"/>
      <c r="F26" s="50"/>
      <c r="G26" s="53" t="s">
        <v>10</v>
      </c>
      <c r="H26" s="56" t="s">
        <v>14</v>
      </c>
      <c r="I26" s="40" t="s">
        <v>23</v>
      </c>
      <c r="J26" s="40" t="s">
        <v>22</v>
      </c>
    </row>
    <row r="27" spans="1:14" x14ac:dyDescent="0.2">
      <c r="A27" s="51"/>
      <c r="B27" s="51"/>
      <c r="C27" s="51"/>
      <c r="D27" s="51"/>
      <c r="E27" s="51"/>
      <c r="F27" s="51"/>
      <c r="G27" s="54"/>
      <c r="H27" s="57"/>
      <c r="I27" s="41"/>
      <c r="J27" s="41"/>
    </row>
    <row r="28" spans="1:14" ht="27" customHeight="1" x14ac:dyDescent="0.2">
      <c r="A28" s="52"/>
      <c r="B28" s="52"/>
      <c r="C28" s="52"/>
      <c r="D28" s="52"/>
      <c r="E28" s="52"/>
      <c r="F28" s="52"/>
      <c r="G28" s="55"/>
      <c r="H28" s="58"/>
      <c r="I28" s="42"/>
      <c r="J28" s="42"/>
    </row>
    <row r="29" spans="1:14" ht="12.75" customHeight="1" x14ac:dyDescent="0.2">
      <c r="A29" s="39">
        <v>1</v>
      </c>
      <c r="B29" s="39"/>
      <c r="C29" s="39"/>
      <c r="D29" s="39"/>
      <c r="E29" s="39"/>
      <c r="F29" s="39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93</v>
      </c>
      <c r="H30" s="2">
        <v>1</v>
      </c>
      <c r="I30" s="15">
        <f>I31+I37+I55+I69+I73+I87+I95</f>
        <v>40409.200000000004</v>
      </c>
      <c r="J30" s="15">
        <f>J31+J37+J55+J69+J73+J87+J95</f>
        <v>33601.800000000003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24069.4</v>
      </c>
      <c r="J31" s="16">
        <f>J32+J35</f>
        <v>21882.1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23698.7</v>
      </c>
      <c r="J32" s="17">
        <f>J33+J34</f>
        <v>21562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23698.7</v>
      </c>
      <c r="J33" s="18">
        <v>21562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370.7</v>
      </c>
      <c r="J35" s="17">
        <f>J36</f>
        <v>320.10000000000002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370.7</v>
      </c>
      <c r="J36" s="18">
        <v>320.10000000000002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7922.7000000000007</v>
      </c>
      <c r="J37" s="16">
        <f>J38</f>
        <v>5828.9999999999991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94</v>
      </c>
      <c r="H38" s="4">
        <v>9</v>
      </c>
      <c r="I38" s="17">
        <f>I39+I40+I41+I42+I43+I44+I45+I46+I47+I48+I49+I50+I51+I52+I53+I54</f>
        <v>7922.7000000000007</v>
      </c>
      <c r="J38" s="17">
        <f>J39+J40+J41+J42+J43+J44+J45+J46+J47+J48+J49+J50+J51+J52+J53+J54</f>
        <v>5828.9999999999991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423.5</v>
      </c>
      <c r="J39" s="18">
        <v>362.7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18.399999999999999</v>
      </c>
      <c r="J40" s="18">
        <v>8.8000000000000007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47</v>
      </c>
      <c r="J41" s="18">
        <v>34.299999999999997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220.9</v>
      </c>
      <c r="J42" s="18">
        <v>180.2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49</v>
      </c>
      <c r="J43" s="18">
        <v>17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34.6</v>
      </c>
      <c r="J44" s="18">
        <v>20.7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1026.9000000000001</v>
      </c>
      <c r="J45" s="18">
        <v>798.3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0</v>
      </c>
      <c r="J46" s="18">
        <v>0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121</v>
      </c>
      <c r="J47" s="18">
        <v>52.8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81.7</v>
      </c>
      <c r="J48" s="18">
        <v>51.6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8</v>
      </c>
      <c r="J49" s="18">
        <v>0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1283.9000000000001</v>
      </c>
      <c r="J50" s="18">
        <v>1123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271.2</v>
      </c>
      <c r="J51" s="18">
        <v>185.2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22.4</v>
      </c>
      <c r="J52" s="18">
        <v>16.100000000000001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95</v>
      </c>
      <c r="H53" s="4">
        <v>24</v>
      </c>
      <c r="I53" s="18">
        <v>18.2</v>
      </c>
      <c r="J53" s="18">
        <v>11.1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4296</v>
      </c>
      <c r="J54" s="18">
        <v>2967.2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127</v>
      </c>
      <c r="H55" s="1">
        <v>26</v>
      </c>
      <c r="I55" s="16">
        <f>I56+I67</f>
        <v>150</v>
      </c>
      <c r="J55" s="16">
        <f>J56+J67</f>
        <v>109.7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126</v>
      </c>
      <c r="H56" s="4">
        <v>27</v>
      </c>
      <c r="I56" s="17">
        <f>I57+I60+I63</f>
        <v>150</v>
      </c>
      <c r="J56" s="17">
        <f>J57+J60+J63</f>
        <v>109.7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125</v>
      </c>
      <c r="H60" s="4">
        <v>31</v>
      </c>
      <c r="I60" s="17">
        <f>I61+I62</f>
        <v>150</v>
      </c>
      <c r="J60" s="17">
        <f>J61+J62</f>
        <v>109.7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150</v>
      </c>
      <c r="J62" s="18">
        <v>109.7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124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122</v>
      </c>
      <c r="H69" s="1">
        <v>40</v>
      </c>
      <c r="I69" s="16">
        <f>I70</f>
        <v>1060</v>
      </c>
      <c r="J69" s="16">
        <f>J70</f>
        <v>1039.9000000000001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123</v>
      </c>
      <c r="H70" s="4">
        <v>41</v>
      </c>
      <c r="I70" s="17">
        <f>I71+I72</f>
        <v>1060</v>
      </c>
      <c r="J70" s="17">
        <f>J71+J72</f>
        <v>1039.9000000000001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1060</v>
      </c>
      <c r="J71" s="18">
        <v>1039.9000000000001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0</v>
      </c>
      <c r="J72" s="18">
        <v>0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120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121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119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118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117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116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115</v>
      </c>
      <c r="H87" s="1">
        <v>58</v>
      </c>
      <c r="I87" s="16">
        <f>I88+I91+I92</f>
        <v>2330.3999999999996</v>
      </c>
      <c r="J87" s="16">
        <f>J88+J91+J92</f>
        <v>1877.9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114</v>
      </c>
      <c r="H88" s="4">
        <v>59</v>
      </c>
      <c r="I88" s="17">
        <f>I89+I90</f>
        <v>2073.6999999999998</v>
      </c>
      <c r="J88" s="17">
        <f>J89+J90</f>
        <v>1668.8000000000002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1015.4</v>
      </c>
      <c r="J89" s="18">
        <v>891.6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1058.3</v>
      </c>
      <c r="J90" s="18">
        <v>777.2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113</v>
      </c>
      <c r="H92" s="4">
        <v>63</v>
      </c>
      <c r="I92" s="17">
        <f>I93+I94</f>
        <v>256.7</v>
      </c>
      <c r="J92" s="17">
        <f>J93+J94</f>
        <v>209.1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256.7</v>
      </c>
      <c r="J93" s="18">
        <v>209.1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112</v>
      </c>
      <c r="H95" s="1">
        <v>66</v>
      </c>
      <c r="I95" s="16">
        <f>I96+I100</f>
        <v>4876.7</v>
      </c>
      <c r="J95" s="16">
        <f>J96+J100</f>
        <v>2863.2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111</v>
      </c>
      <c r="H96" s="4">
        <v>67</v>
      </c>
      <c r="I96" s="17">
        <f>I97+I98+I99</f>
        <v>4228.7</v>
      </c>
      <c r="J96" s="17">
        <f>J97+J98+J99</f>
        <v>2863.2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0</v>
      </c>
      <c r="J97" s="18">
        <v>0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4228.7</v>
      </c>
      <c r="J98" s="18">
        <v>2863.2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648</v>
      </c>
      <c r="J100" s="18">
        <v>0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110</v>
      </c>
      <c r="H101" s="1">
        <v>72</v>
      </c>
      <c r="I101" s="16">
        <f>I102+I120+I125+I127+I129</f>
        <v>4812.8999999999996</v>
      </c>
      <c r="J101" s="16">
        <f>J102+J120+J125+J127+J129</f>
        <v>2476.6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109</v>
      </c>
      <c r="H102" s="4">
        <v>73</v>
      </c>
      <c r="I102" s="17">
        <f>I103+I105+I109+I114+I118</f>
        <v>4697.5</v>
      </c>
      <c r="J102" s="17">
        <f>J103+J105+J109+J114+J118</f>
        <v>2428.9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0</v>
      </c>
      <c r="J103" s="17">
        <f>J104</f>
        <v>0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0</v>
      </c>
      <c r="J104" s="18">
        <v>0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108</v>
      </c>
      <c r="H105" s="4">
        <v>76</v>
      </c>
      <c r="I105" s="17">
        <f>I106+I107+I108</f>
        <v>4092.5</v>
      </c>
      <c r="J105" s="17">
        <f>J106+J107+J108</f>
        <v>2141.4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112.5</v>
      </c>
      <c r="J106" s="18">
        <v>18.100000000000001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1567.2</v>
      </c>
      <c r="J107" s="18">
        <v>722.6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2412.8000000000002</v>
      </c>
      <c r="J108" s="18">
        <v>1400.7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107</v>
      </c>
      <c r="H109" s="4">
        <v>80</v>
      </c>
      <c r="I109" s="17">
        <f>I110+I111+I112+I113</f>
        <v>503.2</v>
      </c>
      <c r="J109" s="17">
        <f>J110+J111+J112+J113</f>
        <v>215.1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337.4</v>
      </c>
      <c r="J110" s="18">
        <v>125.9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104.5</v>
      </c>
      <c r="J111" s="18">
        <v>64.3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61.3</v>
      </c>
      <c r="J113" s="18">
        <v>24.9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106</v>
      </c>
      <c r="H114" s="4">
        <v>85</v>
      </c>
      <c r="I114" s="17">
        <f>I115+I116+I117</f>
        <v>2</v>
      </c>
      <c r="J114" s="17">
        <f>J115+J116+J117</f>
        <v>1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2</v>
      </c>
      <c r="J115" s="18">
        <v>1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99.8</v>
      </c>
      <c r="J118" s="17">
        <f>J119</f>
        <v>71.400000000000006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99.8</v>
      </c>
      <c r="J119" s="18">
        <v>71.400000000000006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105</v>
      </c>
      <c r="H120" s="4">
        <v>91</v>
      </c>
      <c r="I120" s="17">
        <f>I121+I122+I123+I124</f>
        <v>115.4</v>
      </c>
      <c r="J120" s="17">
        <f>J121+J122+J123+J124</f>
        <v>47.7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11.4</v>
      </c>
      <c r="J121" s="18">
        <v>4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104</v>
      </c>
      <c r="J124" s="18">
        <v>43.7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104</v>
      </c>
      <c r="H129" s="4">
        <v>100</v>
      </c>
      <c r="I129" s="17">
        <f>(I130+I131+I132)</f>
        <v>0</v>
      </c>
      <c r="J129" s="17">
        <f>(J130+J131+J132)</f>
        <v>0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</v>
      </c>
      <c r="J132" s="18">
        <v>0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103</v>
      </c>
      <c r="H133" s="1">
        <v>104</v>
      </c>
      <c r="I133" s="16">
        <f>I30+I101</f>
        <v>45222.100000000006</v>
      </c>
      <c r="J133" s="16">
        <f>J30+J101</f>
        <v>36078.400000000001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102</v>
      </c>
      <c r="H134" s="1">
        <v>105</v>
      </c>
      <c r="I134" s="16">
        <f>I135+I139</f>
        <v>0</v>
      </c>
      <c r="J134" s="16">
        <f>J135+J139</f>
        <v>0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101</v>
      </c>
      <c r="H135" s="4">
        <v>106</v>
      </c>
      <c r="I135" s="17">
        <f>I136+I137+I138</f>
        <v>0</v>
      </c>
      <c r="J135" s="17">
        <f>J136+J137+J138</f>
        <v>0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100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99</v>
      </c>
      <c r="H143" s="1">
        <v>114</v>
      </c>
      <c r="I143" s="16">
        <f>I144+I149</f>
        <v>842.6</v>
      </c>
      <c r="J143" s="16">
        <f>J144+J149</f>
        <v>842.4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98</v>
      </c>
      <c r="H144" s="4">
        <v>115</v>
      </c>
      <c r="I144" s="17">
        <f>I145+I146+I147+I148</f>
        <v>842.6</v>
      </c>
      <c r="J144" s="17">
        <f>J145+J146+J147+J148</f>
        <v>842.4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842.6</v>
      </c>
      <c r="J146" s="18">
        <v>842.4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97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96</v>
      </c>
      <c r="H154" s="1">
        <v>125</v>
      </c>
      <c r="I154" s="16">
        <f>I133+I134+I143</f>
        <v>46064.700000000004</v>
      </c>
      <c r="J154" s="16">
        <f>J133+J134+J143</f>
        <v>36920.800000000003</v>
      </c>
    </row>
  </sheetData>
  <sheetProtection algorithmName="SHA-512" hashValue="rCHMvSEn9/uKOYm9sgQDukd7A9YSaNul/UrxklgJRS4ZhoG3NZTJHOP2in70XkljXqeYXhk8E3mAfzsui7geYA==" saltValue="DD+uRA081aWSVClFe+ByBg==" spinCount="100000" sheet="1" selectLockedCells="1"/>
  <mergeCells count="28"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G7:J7"/>
    <mergeCell ref="B24:H24"/>
    <mergeCell ref="B22:H22"/>
    <mergeCell ref="I17:J17"/>
    <mergeCell ref="I16:N16"/>
    <mergeCell ref="G8:J8"/>
    <mergeCell ref="B18:L18"/>
    <mergeCell ref="B19:M19"/>
    <mergeCell ref="G20:J20"/>
    <mergeCell ref="G12:I12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2-sav 1 skyrius</vt:lpstr>
      <vt:lpstr>'2-sav 1 skyrius'!Print_Titles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Samaliene</dc:creator>
  <cp:lastModifiedBy>Edita Samalienė</cp:lastModifiedBy>
  <cp:lastPrinted>2025-07-18T11:11:41Z</cp:lastPrinted>
  <dcterms:created xsi:type="dcterms:W3CDTF">2004-04-20T08:38:47Z</dcterms:created>
  <dcterms:modified xsi:type="dcterms:W3CDTF">2025-07-18T11:12:44Z</dcterms:modified>
</cp:coreProperties>
</file>