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76F15F85-81BD-48CA-B0ED-4E26EB39E4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 3" sheetId="1" r:id="rId1"/>
  </sheets>
  <definedNames>
    <definedName name="_xlnm.Print_Area" localSheetId="0">'Forma Nr. 3'!$A$1:$J$106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G75" i="1" s="1"/>
  <c r="D75" i="1"/>
  <c r="F75" i="1" s="1"/>
  <c r="G74" i="1"/>
  <c r="F74" i="1"/>
  <c r="G73" i="1"/>
  <c r="F73" i="1"/>
  <c r="G72" i="1"/>
  <c r="F72" i="1"/>
  <c r="G70" i="1"/>
  <c r="F70" i="1"/>
  <c r="E70" i="1"/>
  <c r="D70" i="1"/>
  <c r="G69" i="1"/>
  <c r="F69" i="1"/>
  <c r="E67" i="1"/>
  <c r="G67" i="1" s="1"/>
  <c r="D67" i="1"/>
  <c r="F67" i="1" s="1"/>
  <c r="G66" i="1"/>
  <c r="F66" i="1"/>
  <c r="G65" i="1"/>
  <c r="F65" i="1"/>
  <c r="G64" i="1"/>
  <c r="F64" i="1"/>
  <c r="G63" i="1"/>
  <c r="F63" i="1"/>
  <c r="G62" i="1"/>
  <c r="F62" i="1"/>
  <c r="E60" i="1"/>
  <c r="G60" i="1" s="1"/>
  <c r="D60" i="1"/>
  <c r="F60" i="1" s="1"/>
  <c r="G59" i="1"/>
  <c r="F59" i="1"/>
  <c r="G58" i="1"/>
  <c r="F58" i="1"/>
  <c r="G57" i="1"/>
  <c r="F57" i="1"/>
  <c r="G56" i="1"/>
  <c r="F56" i="1"/>
  <c r="G55" i="1"/>
  <c r="F55" i="1"/>
  <c r="G53" i="1"/>
  <c r="F53" i="1"/>
  <c r="E53" i="1"/>
  <c r="D53" i="1"/>
  <c r="G52" i="1"/>
  <c r="F52" i="1"/>
  <c r="G50" i="1"/>
  <c r="F50" i="1"/>
  <c r="E50" i="1"/>
  <c r="D50" i="1"/>
  <c r="G49" i="1"/>
  <c r="F49" i="1"/>
  <c r="G48" i="1"/>
  <c r="F48" i="1"/>
  <c r="G46" i="1"/>
  <c r="F46" i="1"/>
  <c r="E46" i="1"/>
  <c r="D46" i="1"/>
  <c r="G45" i="1"/>
  <c r="F45" i="1"/>
  <c r="G44" i="1"/>
  <c r="F44" i="1"/>
  <c r="G43" i="1"/>
  <c r="F43" i="1"/>
  <c r="G41" i="1"/>
  <c r="F41" i="1"/>
  <c r="E41" i="1"/>
  <c r="D41" i="1"/>
  <c r="G40" i="1"/>
  <c r="F40" i="1"/>
  <c r="G39" i="1"/>
  <c r="F39" i="1"/>
  <c r="G38" i="1"/>
  <c r="F38" i="1"/>
  <c r="G37" i="1"/>
  <c r="F37" i="1"/>
  <c r="G36" i="1"/>
  <c r="F36" i="1"/>
  <c r="G35" i="1"/>
  <c r="F35" i="1"/>
  <c r="E33" i="1"/>
  <c r="G33" i="1" s="1"/>
  <c r="D33" i="1"/>
  <c r="F33" i="1" s="1"/>
  <c r="G32" i="1"/>
  <c r="F32" i="1"/>
  <c r="G31" i="1"/>
  <c r="F31" i="1"/>
  <c r="G30" i="1"/>
  <c r="F30" i="1"/>
  <c r="G29" i="1"/>
  <c r="F29" i="1"/>
  <c r="E27" i="1"/>
  <c r="G27" i="1" s="1"/>
  <c r="D27" i="1"/>
  <c r="F27" i="1" s="1"/>
  <c r="G26" i="1"/>
  <c r="F26" i="1"/>
  <c r="G25" i="1"/>
  <c r="F25" i="1"/>
  <c r="E23" i="1"/>
  <c r="E77" i="1" s="1"/>
  <c r="G77" i="1" s="1"/>
  <c r="D23" i="1"/>
  <c r="D77" i="1" s="1"/>
  <c r="F77" i="1" s="1"/>
  <c r="G22" i="1"/>
  <c r="F22" i="1"/>
  <c r="G21" i="1"/>
  <c r="F21" i="1"/>
  <c r="G20" i="1"/>
  <c r="F20" i="1"/>
  <c r="F23" i="1" l="1"/>
  <c r="G23" i="1"/>
</calcChain>
</file>

<file path=xl/sharedStrings.xml><?xml version="1.0" encoding="utf-8"?>
<sst xmlns="http://schemas.openxmlformats.org/spreadsheetml/2006/main" count="182" uniqueCount="101">
  <si>
    <t>Biudžeto vykdymo ataskaitų rinkinių rengimo taisyklių</t>
  </si>
  <si>
    <t>4 priedas</t>
  </si>
  <si>
    <t>(Informacijos apie asignavimų nepanaudojimo priežastis pagal 2025 m. birželio mėn. 30 d. pusmečio, metų duomenis forma Nr. 3)</t>
  </si>
  <si>
    <t>Kretingos  rajono savivaldybės administracija, 188715222, Savanorių g. 29a., Kretinga</t>
  </si>
  <si>
    <t xml:space="preserve">     (įstaigos pavadinimas, kodas Juridinių asmenų registre, adresas)</t>
  </si>
  <si>
    <t xml:space="preserve">INFORMACIJA APIE ASIGNAVIMŲ NEPANAUDOJIMO PRIEŽASTIS                                                                                                                                                                                                     </t>
  </si>
  <si>
    <t>PAGAL 2025 m. birželio mėn. 30 d. DUOMENIS</t>
  </si>
  <si>
    <t>Pusmetinė</t>
  </si>
  <si>
    <t>(pusmečio, metų)</t>
  </si>
  <si>
    <t>2025-06-30</t>
  </si>
  <si>
    <t>Nr.</t>
  </si>
  <si>
    <t>(data)</t>
  </si>
  <si>
    <t>1 lentelė (Eurais)</t>
  </si>
  <si>
    <t>Programos kodas</t>
  </si>
  <si>
    <t>Programos pavadinimas</t>
  </si>
  <si>
    <t xml:space="preserve">Finansavimo šaltinio kodas </t>
  </si>
  <si>
    <t>Planas su leistinais patikslinimais</t>
  </si>
  <si>
    <t>Vykdymas</t>
  </si>
  <si>
    <t>Patikslinto plano vykdymas, proc.</t>
  </si>
  <si>
    <t xml:space="preserve">Nuokrypis                    </t>
  </si>
  <si>
    <t>Nuokrypio sumos detalizavimas</t>
  </si>
  <si>
    <t>Asignavimų nepanaudojimo priežasčių grupės Nr.</t>
  </si>
  <si>
    <t>Asignavimų nepanaudojimo priežasčių detalus paaiškinimas, išskiriant pažangos lėšų nepanaudojimo priežastis</t>
  </si>
  <si>
    <t>6 = 5 / 4 * 100</t>
  </si>
  <si>
    <t>7 = 5 – 4</t>
  </si>
  <si>
    <t>01</t>
  </si>
  <si>
    <t>Bendroji programa</t>
  </si>
  <si>
    <t>B</t>
  </si>
  <si>
    <t>D</t>
  </si>
  <si>
    <t>S</t>
  </si>
  <si>
    <t>Iš viso pagal programą:</t>
  </si>
  <si>
    <t>02</t>
  </si>
  <si>
    <t>Seniūnijų programa</t>
  </si>
  <si>
    <t>03</t>
  </si>
  <si>
    <t>Žemės ūkio programa</t>
  </si>
  <si>
    <t>E</t>
  </si>
  <si>
    <t>VA</t>
  </si>
  <si>
    <t>04</t>
  </si>
  <si>
    <t>Strateginio planavimo ir investicijų programa</t>
  </si>
  <si>
    <t>BP</t>
  </si>
  <si>
    <t>P</t>
  </si>
  <si>
    <t>SIP</t>
  </si>
  <si>
    <t>05</t>
  </si>
  <si>
    <t>Vietinio ūkio programa</t>
  </si>
  <si>
    <t>F</t>
  </si>
  <si>
    <t>KPP</t>
  </si>
  <si>
    <t>06</t>
  </si>
  <si>
    <t>Sveikatos apsaugos programa</t>
  </si>
  <si>
    <t>07</t>
  </si>
  <si>
    <t>Kultūros programa</t>
  </si>
  <si>
    <t>08</t>
  </si>
  <si>
    <t>Švietimo programa</t>
  </si>
  <si>
    <t>K</t>
  </si>
  <si>
    <t>V</t>
  </si>
  <si>
    <t>09</t>
  </si>
  <si>
    <t>Socialinės paramos programa</t>
  </si>
  <si>
    <t>Kūno kultūros ir sporto programa</t>
  </si>
  <si>
    <t>Architektūros ir teritorijų planavimo programa</t>
  </si>
  <si>
    <t>ZP</t>
  </si>
  <si>
    <t xml:space="preserve">Kitos priežastys </t>
  </si>
  <si>
    <t>2.8.</t>
  </si>
  <si>
    <t>Įstaigos reorganizacija</t>
  </si>
  <si>
    <t>2.7.</t>
  </si>
  <si>
    <t>Kitos šalies vėlavimas vykdyti įsipareigojimus</t>
  </si>
  <si>
    <t>2.6.</t>
  </si>
  <si>
    <t>Užsitęsę vykdomi darbai, jų dokumentacijos tvarkymas</t>
  </si>
  <si>
    <t>2.5.</t>
  </si>
  <si>
    <t>Užsitęsusios viešųjų pirkimų ir susijusios teisinės ir administracinės procedūros</t>
  </si>
  <si>
    <t>2.4.</t>
  </si>
  <si>
    <t>Netikslus planavimas (pvz.,  sąskaitos už suteiktas paslaugas apmokamos po ataskaitinio laikotarpio pabaigos)</t>
  </si>
  <si>
    <t>2.3.</t>
  </si>
  <si>
    <t>Mažesnis, nei planuota, pirkimų poreikis</t>
  </si>
  <si>
    <t>2.2.</t>
  </si>
  <si>
    <t>Mažesnė, nei planuota, pirkimų kaina</t>
  </si>
  <si>
    <t>2.1.</t>
  </si>
  <si>
    <t>Kitos išlaidos</t>
  </si>
  <si>
    <t>2.</t>
  </si>
  <si>
    <t>1.3</t>
  </si>
  <si>
    <t>Netikslus planavimas (pvz.,  dėl apskaičiuoto darbo užmokesčio ir atostoginių išmokėjimo kitą mėnesį, nei buvo suplanuota)</t>
  </si>
  <si>
    <t>1.2.</t>
  </si>
  <si>
    <t>Personalo kaita ir laikinas nedarbingumas (pvz., dėl neužimtų pareigybių, darbuotojų laikino nedarbingumo, darbuotojų, išėjusių tikslinių atostogų)</t>
  </si>
  <si>
    <t>1.1.</t>
  </si>
  <si>
    <t>Darbo užmokestis ir socialinis draudimas</t>
  </si>
  <si>
    <t>1.</t>
  </si>
  <si>
    <t>Asignavimų nepanaudojimo priežasčių grupės pavadinimas</t>
  </si>
  <si>
    <t>Eil. Nr.</t>
  </si>
  <si>
    <t>2 lentelė</t>
  </si>
  <si>
    <t>ASIGNAVIMŲ NEPANAUDOJIMO PRIEŽASČIŲ GRUPIŲ SĄRAŠAS</t>
  </si>
  <si>
    <t>_____________________________</t>
  </si>
  <si>
    <t>(vardas ir pavardė)</t>
  </si>
  <si>
    <t>(parašas)</t>
  </si>
  <si>
    <t xml:space="preserve">   (finansinę apskaitą tvarkančio asmens, centralizuotos apskaitos įstaigos vadovo arba jo įgalioto asmens pareigų pavadinimas)</t>
  </si>
  <si>
    <t>Vitalija Kubilienė</t>
  </si>
  <si>
    <t xml:space="preserve">   (įstaigos vadovo ar jo įgalioto asmens pareigų  pavadinimas)</t>
  </si>
  <si>
    <t>2. 9 stulpelyje nurodomos asignavimų nepanaudojimo priežasčių grupės ir jų numeriai, nurodyti 2 lentelėje. Prie vieno šaltinio skirtingose eilutėse galima nurodyti kelis asignavimų nepanaudojimo priežasčių grupės numerius.</t>
  </si>
  <si>
    <t>1. Asignavimų valdytojai, finansuojami iš Lietuvos Respublikos valstybės biudžeto, 3 stulpelyje finansavimo šaltinius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</si>
  <si>
    <t>Pastabos:</t>
  </si>
  <si>
    <t>Viso:</t>
  </si>
  <si>
    <t>Vilma Preibienė</t>
  </si>
  <si>
    <t>Administracijos direktorė</t>
  </si>
  <si>
    <t>Buhalterinės apskaitos skyriaus vedėja - vyr. buhalterė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</si>
</sst>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\ _€_-;\-* #,##0\ _€_-;_-* &quot;-&quot;\ _€_-;_-@_-"/>
  </numFmts>
  <fonts count="25">
    <font>
      <sz val="11"/>
      <color rgb="FF000000"/>
      <name val="Calibri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0"/>
      <color rgb="FF000000"/>
      <name val="Times New Roman Baltic"/>
    </font>
    <font>
      <b/>
      <sz val="10"/>
      <color rgb="FF000000"/>
      <name val="Times New Roman Baltic"/>
    </font>
    <font>
      <sz val="9"/>
      <color rgb="FF000000"/>
      <name val="Times New Roman Baltic"/>
    </font>
    <font>
      <vertAlign val="superscript"/>
      <sz val="9"/>
      <color rgb="FF000000"/>
      <name val="Times New Roman Baltic"/>
    </font>
    <font>
      <b/>
      <sz val="11"/>
      <color rgb="FF000000"/>
      <name val="Times New Roman Baltic"/>
    </font>
    <font>
      <sz val="11"/>
      <color rgb="FF000000"/>
      <name val="Times New Roman Baltic"/>
    </font>
    <font>
      <sz val="10"/>
      <color rgb="FF000000"/>
      <name val="Arial"/>
      <family val="2"/>
      <charset val="186"/>
    </font>
    <font>
      <sz val="8"/>
      <color rgb="FF000000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color rgb="FF000000"/>
      <name val="Times New Roman Baltic"/>
    </font>
    <font>
      <b/>
      <sz val="8"/>
      <color rgb="FF000000"/>
      <name val="Times New Roman Baltic"/>
    </font>
    <font>
      <b/>
      <sz val="10"/>
      <color rgb="FF000000"/>
      <name val="Calibri"/>
      <family val="2"/>
      <charset val="186"/>
    </font>
    <font>
      <i/>
      <sz val="8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49" fontId="10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center"/>
    </xf>
    <xf numFmtId="164" fontId="10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horizontal="center" vertical="top"/>
    </xf>
    <xf numFmtId="164" fontId="10" fillId="0" borderId="0" xfId="0" applyNumberFormat="1" applyFont="1"/>
    <xf numFmtId="0" fontId="8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0" fillId="0" borderId="7" xfId="0" applyBorder="1"/>
    <xf numFmtId="0" fontId="3" fillId="0" borderId="7" xfId="0" applyFont="1" applyBorder="1"/>
    <xf numFmtId="0" fontId="19" fillId="0" borderId="7" xfId="0" applyFont="1" applyBorder="1"/>
    <xf numFmtId="0" fontId="10" fillId="0" borderId="7" xfId="0" applyFont="1" applyBorder="1"/>
    <xf numFmtId="0" fontId="5" fillId="0" borderId="7" xfId="0" applyFont="1" applyBorder="1"/>
    <xf numFmtId="0" fontId="12" fillId="0" borderId="0" xfId="0" applyFont="1" applyAlignment="1">
      <alignment vertical="center"/>
    </xf>
    <xf numFmtId="49" fontId="22" fillId="0" borderId="2" xfId="0" applyNumberFormat="1" applyFont="1" applyBorder="1" applyAlignment="1">
      <alignment vertical="top"/>
    </xf>
    <xf numFmtId="49" fontId="22" fillId="0" borderId="2" xfId="0" applyNumberFormat="1" applyFont="1" applyBorder="1" applyAlignment="1">
      <alignment horizontal="center" vertical="top"/>
    </xf>
    <xf numFmtId="165" fontId="22" fillId="0" borderId="2" xfId="0" applyNumberFormat="1" applyFont="1" applyBorder="1"/>
    <xf numFmtId="164" fontId="22" fillId="0" borderId="14" xfId="0" applyNumberFormat="1" applyFont="1" applyBorder="1" applyAlignment="1">
      <alignment horizontal="center"/>
    </xf>
    <xf numFmtId="164" fontId="22" fillId="0" borderId="2" xfId="0" applyNumberFormat="1" applyFont="1" applyBorder="1"/>
    <xf numFmtId="0" fontId="23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49" fontId="22" fillId="0" borderId="2" xfId="0" applyNumberFormat="1" applyFont="1" applyBorder="1" applyAlignment="1">
      <alignment horizontal="right" vertical="top"/>
    </xf>
    <xf numFmtId="0" fontId="12" fillId="0" borderId="7" xfId="0" applyFont="1" applyBorder="1"/>
    <xf numFmtId="0" fontId="8" fillId="0" borderId="7" xfId="0" applyFont="1" applyBorder="1" applyAlignment="1">
      <alignment vertical="top"/>
    </xf>
    <xf numFmtId="0" fontId="24" fillId="0" borderId="7" xfId="0" applyFont="1" applyBorder="1" applyAlignment="1">
      <alignment horizontal="left"/>
    </xf>
    <xf numFmtId="2" fontId="22" fillId="0" borderId="2" xfId="0" applyNumberFormat="1" applyFont="1" applyBorder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0" fontId="19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top"/>
    </xf>
    <xf numFmtId="0" fontId="0" fillId="0" borderId="7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0" fontId="11" fillId="0" borderId="0" xfId="0" applyFont="1"/>
    <xf numFmtId="0" fontId="0" fillId="0" borderId="7" xfId="0" applyBorder="1"/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"/>
  <sheetViews>
    <sheetView tabSelected="1" topLeftCell="A68" zoomScale="110" zoomScaleNormal="110" workbookViewId="0">
      <selection activeCell="E91" sqref="E91"/>
    </sheetView>
  </sheetViews>
  <sheetFormatPr defaultColWidth="9.140625" defaultRowHeight="15"/>
  <cols>
    <col min="1" max="1" width="13.28515625" style="1" customWidth="1"/>
    <col min="2" max="2" width="21.140625" style="1" customWidth="1"/>
    <col min="3" max="3" width="21.5703125" style="1" customWidth="1"/>
    <col min="4" max="4" width="13.5703125" style="1" customWidth="1"/>
    <col min="5" max="5" width="11.85546875" style="1" customWidth="1"/>
    <col min="6" max="6" width="13.7109375" style="1" customWidth="1"/>
    <col min="7" max="7" width="10.28515625" style="1" customWidth="1"/>
    <col min="8" max="8" width="13.28515625" style="1" customWidth="1"/>
    <col min="9" max="9" width="13.7109375" style="1" customWidth="1"/>
    <col min="10" max="10" width="36.7109375" style="1" customWidth="1"/>
    <col min="11" max="11" width="9.140625" style="1"/>
  </cols>
  <sheetData>
    <row r="1" spans="1:11" ht="15.75" customHeight="1">
      <c r="I1" s="63" t="s">
        <v>0</v>
      </c>
      <c r="J1" s="63"/>
      <c r="K1"/>
    </row>
    <row r="2" spans="1:11" ht="12.75" customHeight="1">
      <c r="I2" s="47" t="s">
        <v>1</v>
      </c>
      <c r="J2" s="47"/>
      <c r="K2"/>
    </row>
    <row r="3" spans="1:11">
      <c r="A3" s="28"/>
      <c r="B3" s="28"/>
      <c r="C3" s="28"/>
      <c r="D3" s="28"/>
      <c r="E3" s="28"/>
      <c r="F3" s="28"/>
    </row>
    <row r="4" spans="1:11">
      <c r="A4" s="28"/>
      <c r="B4" s="28"/>
      <c r="C4" s="28"/>
      <c r="D4" s="28"/>
      <c r="E4" s="28"/>
      <c r="F4" s="28"/>
      <c r="G4" s="28"/>
      <c r="H4" s="28"/>
      <c r="J4" s="16"/>
    </row>
    <row r="5" spans="1:11" ht="12.75" customHeight="1">
      <c r="A5" s="64" t="s">
        <v>2</v>
      </c>
      <c r="B5" s="65"/>
      <c r="C5" s="65"/>
      <c r="D5" s="65"/>
      <c r="E5" s="65"/>
      <c r="F5" s="65"/>
      <c r="G5" s="65"/>
      <c r="H5" s="65"/>
      <c r="I5" s="65"/>
      <c r="J5" s="65"/>
      <c r="K5"/>
    </row>
    <row r="6" spans="1:11" ht="15" customHeight="1">
      <c r="A6" s="3"/>
      <c r="B6" s="26"/>
      <c r="C6" s="26"/>
      <c r="D6" s="26"/>
      <c r="E6" s="26"/>
      <c r="F6" s="26"/>
      <c r="G6" s="26"/>
      <c r="H6" s="26"/>
      <c r="I6" s="26"/>
      <c r="J6" s="26"/>
      <c r="K6"/>
    </row>
    <row r="7" spans="1:11" ht="13.5" customHeight="1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/>
    </row>
    <row r="8" spans="1:11" ht="12.75" customHeight="1">
      <c r="A8" s="66" t="s">
        <v>4</v>
      </c>
      <c r="B8" s="66"/>
      <c r="C8" s="66"/>
      <c r="D8" s="66"/>
      <c r="E8" s="66"/>
      <c r="F8" s="66"/>
      <c r="G8" s="66"/>
      <c r="H8" s="66"/>
      <c r="I8" s="66"/>
      <c r="J8" s="66"/>
      <c r="K8"/>
    </row>
    <row r="9" spans="1:11">
      <c r="A9" s="28"/>
      <c r="B9" s="28"/>
      <c r="C9" s="28"/>
      <c r="D9" s="28"/>
      <c r="E9" s="28"/>
      <c r="F9" s="28"/>
      <c r="G9" s="28"/>
      <c r="H9" s="28"/>
    </row>
    <row r="10" spans="1:11" ht="15.75" customHeight="1">
      <c r="A10" s="67" t="s">
        <v>5</v>
      </c>
      <c r="B10" s="67"/>
      <c r="C10" s="67"/>
      <c r="D10" s="67"/>
      <c r="E10" s="67"/>
      <c r="F10" s="67"/>
      <c r="G10" s="67"/>
      <c r="H10" s="67"/>
      <c r="I10" s="67"/>
      <c r="J10" s="67"/>
      <c r="K10"/>
    </row>
    <row r="11" spans="1:11" ht="14.25" customHeight="1">
      <c r="A11" s="68" t="s">
        <v>6</v>
      </c>
      <c r="B11" s="68"/>
      <c r="C11" s="68"/>
      <c r="D11" s="68"/>
      <c r="E11" s="68"/>
      <c r="F11" s="68"/>
      <c r="G11" s="68"/>
      <c r="H11" s="68"/>
      <c r="I11" s="68"/>
      <c r="J11" s="68"/>
      <c r="K11"/>
    </row>
    <row r="12" spans="1:11" ht="17.25" customHeight="1">
      <c r="A12" s="27"/>
      <c r="B12" s="27"/>
      <c r="C12" s="27"/>
      <c r="D12" s="29"/>
      <c r="E12" s="70" t="s">
        <v>7</v>
      </c>
      <c r="F12" s="70"/>
      <c r="G12" s="29"/>
      <c r="H12" s="27"/>
      <c r="I12" s="27"/>
      <c r="J12" s="27"/>
      <c r="K12"/>
    </row>
    <row r="13" spans="1:11" ht="13.5" customHeight="1">
      <c r="A13" s="27"/>
      <c r="B13" s="27"/>
      <c r="C13" s="27"/>
      <c r="E13" s="66" t="s">
        <v>8</v>
      </c>
      <c r="F13" s="66"/>
      <c r="G13" s="11"/>
      <c r="H13" s="27"/>
      <c r="I13" s="27"/>
      <c r="J13" s="27"/>
      <c r="K13"/>
    </row>
    <row r="14" spans="1:11" ht="11.25" customHeight="1">
      <c r="A14" s="27"/>
      <c r="B14" s="27"/>
      <c r="C14" s="27"/>
      <c r="D14" s="8"/>
      <c r="E14" s="8"/>
      <c r="F14" s="8"/>
      <c r="G14" s="8"/>
      <c r="H14" s="27"/>
      <c r="I14" s="27"/>
      <c r="J14" s="27"/>
      <c r="K14"/>
    </row>
    <row r="15" spans="1:11" ht="12" customHeight="1">
      <c r="E15" s="36" t="s">
        <v>9</v>
      </c>
      <c r="F15" s="9" t="s">
        <v>10</v>
      </c>
      <c r="G15" s="36"/>
      <c r="J15" s="30"/>
      <c r="K15"/>
    </row>
    <row r="16" spans="1:11" ht="12" customHeight="1">
      <c r="E16" s="41" t="s">
        <v>11</v>
      </c>
      <c r="F16" s="10"/>
      <c r="G16" s="10"/>
      <c r="H16" s="2"/>
      <c r="K16"/>
    </row>
    <row r="17" spans="1:11" ht="12" customHeight="1">
      <c r="C17" s="3"/>
      <c r="D17" s="3"/>
      <c r="F17" s="3"/>
      <c r="G17" s="3"/>
      <c r="J17" s="40" t="s">
        <v>12</v>
      </c>
      <c r="K17"/>
    </row>
    <row r="18" spans="1:11" ht="51" customHeight="1">
      <c r="A18" s="14" t="s">
        <v>13</v>
      </c>
      <c r="B18" s="14" t="s">
        <v>14</v>
      </c>
      <c r="C18" s="14" t="s">
        <v>15</v>
      </c>
      <c r="D18" s="15" t="s">
        <v>16</v>
      </c>
      <c r="E18" s="15" t="s">
        <v>17</v>
      </c>
      <c r="F18" s="15" t="s">
        <v>18</v>
      </c>
      <c r="G18" s="15" t="s">
        <v>19</v>
      </c>
      <c r="H18" s="15" t="s">
        <v>20</v>
      </c>
      <c r="I18" s="15" t="s">
        <v>21</v>
      </c>
      <c r="J18" s="15" t="s">
        <v>22</v>
      </c>
      <c r="K18"/>
    </row>
    <row r="19" spans="1:11" ht="10.5" customHeight="1">
      <c r="A19" s="25">
        <v>1</v>
      </c>
      <c r="B19" s="25">
        <v>2</v>
      </c>
      <c r="C19" s="25">
        <v>3</v>
      </c>
      <c r="D19" s="25">
        <v>4</v>
      </c>
      <c r="E19" s="25">
        <v>5</v>
      </c>
      <c r="F19" s="25" t="s">
        <v>23</v>
      </c>
      <c r="G19" s="25" t="s">
        <v>24</v>
      </c>
      <c r="H19" s="25">
        <v>8</v>
      </c>
      <c r="I19" s="25">
        <v>9</v>
      </c>
      <c r="J19" s="25">
        <v>10</v>
      </c>
      <c r="K19"/>
    </row>
    <row r="20" spans="1:11" ht="12.75" customHeight="1">
      <c r="A20" s="31" t="s">
        <v>25</v>
      </c>
      <c r="B20" s="48" t="s">
        <v>26</v>
      </c>
      <c r="C20" s="49" t="s">
        <v>27</v>
      </c>
      <c r="D20" s="60">
        <v>2470930</v>
      </c>
      <c r="E20" s="60">
        <v>1891795.69</v>
      </c>
      <c r="F20" s="60">
        <f>IF(D20=0,0,E20/D20*100)</f>
        <v>76.562091601138022</v>
      </c>
      <c r="G20" s="60">
        <f>E20-D20</f>
        <v>-579134.31000000006</v>
      </c>
      <c r="H20" s="50"/>
      <c r="I20" s="49"/>
      <c r="J20" s="32"/>
      <c r="K20"/>
    </row>
    <row r="21" spans="1:11" ht="12.75" customHeight="1">
      <c r="A21" s="31" t="s">
        <v>25</v>
      </c>
      <c r="B21" s="48" t="s">
        <v>26</v>
      </c>
      <c r="C21" s="49" t="s">
        <v>28</v>
      </c>
      <c r="D21" s="61">
        <v>121406</v>
      </c>
      <c r="E21" s="61">
        <v>87779.5</v>
      </c>
      <c r="F21" s="61">
        <f>IF(D21=0,0,E21/D21*100)</f>
        <v>72.30243974762368</v>
      </c>
      <c r="G21" s="61">
        <f>E21-D21</f>
        <v>-33626.5</v>
      </c>
      <c r="H21" s="52"/>
      <c r="I21" s="49"/>
      <c r="J21" s="53"/>
      <c r="K21"/>
    </row>
    <row r="22" spans="1:11" ht="12.75" customHeight="1">
      <c r="A22" s="31" t="s">
        <v>25</v>
      </c>
      <c r="B22" s="48" t="s">
        <v>26</v>
      </c>
      <c r="C22" s="49" t="s">
        <v>29</v>
      </c>
      <c r="D22" s="61">
        <v>9000</v>
      </c>
      <c r="E22" s="61">
        <v>80.680000000000007</v>
      </c>
      <c r="F22" s="61">
        <f>IF(D22=0,0,E22/D22*100)</f>
        <v>0.89644444444444449</v>
      </c>
      <c r="G22" s="61">
        <f>E22-D22</f>
        <v>-8919.32</v>
      </c>
      <c r="H22" s="52"/>
      <c r="I22" s="49"/>
      <c r="J22" s="53"/>
      <c r="K22"/>
    </row>
    <row r="23" spans="1:11" ht="12.75" customHeight="1">
      <c r="A23" s="31"/>
      <c r="B23" s="48"/>
      <c r="C23" s="56" t="s">
        <v>30</v>
      </c>
      <c r="D23" s="61">
        <f>SUM(D20:D22)</f>
        <v>2601336</v>
      </c>
      <c r="E23" s="61">
        <f>SUM(E20:E22)</f>
        <v>1979655.8699999999</v>
      </c>
      <c r="F23" s="61">
        <f>IF(D23=0,0,E23/D23*100)</f>
        <v>76.101505918497253</v>
      </c>
      <c r="G23" s="61">
        <f>E23-D23</f>
        <v>-621680.13000000012</v>
      </c>
      <c r="H23" s="52"/>
      <c r="I23" s="49"/>
      <c r="J23" s="53"/>
      <c r="K23"/>
    </row>
    <row r="24" spans="1:11" ht="12.75" customHeight="1">
      <c r="A24" s="31"/>
      <c r="B24" s="48"/>
      <c r="C24" s="49"/>
      <c r="D24" s="61"/>
      <c r="E24" s="61"/>
      <c r="F24" s="61"/>
      <c r="G24" s="61"/>
      <c r="H24" s="52"/>
      <c r="I24" s="49"/>
      <c r="J24" s="53"/>
      <c r="K24"/>
    </row>
    <row r="25" spans="1:11" ht="12.75" customHeight="1">
      <c r="A25" s="31" t="s">
        <v>31</v>
      </c>
      <c r="B25" s="48" t="s">
        <v>32</v>
      </c>
      <c r="C25" s="49" t="s">
        <v>27</v>
      </c>
      <c r="D25" s="61">
        <v>2598580</v>
      </c>
      <c r="E25" s="61">
        <v>1740947.33</v>
      </c>
      <c r="F25" s="61">
        <f>IF(D25=0,0,E25/D25*100)</f>
        <v>66.996102871568326</v>
      </c>
      <c r="G25" s="61">
        <f>E25-D25</f>
        <v>-857632.66999999993</v>
      </c>
      <c r="H25" s="52"/>
      <c r="I25" s="49"/>
      <c r="J25" s="53"/>
      <c r="K25"/>
    </row>
    <row r="26" spans="1:11" ht="12.75" customHeight="1">
      <c r="A26" s="31" t="s">
        <v>31</v>
      </c>
      <c r="B26" s="48" t="s">
        <v>32</v>
      </c>
      <c r="C26" s="49" t="s">
        <v>29</v>
      </c>
      <c r="D26" s="61">
        <v>70000</v>
      </c>
      <c r="E26" s="61">
        <v>24341.53</v>
      </c>
      <c r="F26" s="61">
        <f>IF(D26=0,0,E26/D26*100)</f>
        <v>34.773614285714281</v>
      </c>
      <c r="G26" s="61">
        <f>E26-D26</f>
        <v>-45658.47</v>
      </c>
      <c r="H26" s="52"/>
      <c r="I26" s="49"/>
      <c r="J26" s="53"/>
      <c r="K26"/>
    </row>
    <row r="27" spans="1:11" ht="12.75" customHeight="1">
      <c r="A27" s="31"/>
      <c r="B27" s="48"/>
      <c r="C27" s="56" t="s">
        <v>30</v>
      </c>
      <c r="D27" s="61">
        <f>SUM(D25:D26)</f>
        <v>2668580</v>
      </c>
      <c r="E27" s="61">
        <f>SUM(E25:E26)</f>
        <v>1765288.86</v>
      </c>
      <c r="F27" s="61">
        <f>IF(D27=0,0,E27/D27*100)</f>
        <v>66.150869001491429</v>
      </c>
      <c r="G27" s="61">
        <f>E27-D27</f>
        <v>-903291.1399999999</v>
      </c>
      <c r="H27" s="52"/>
      <c r="I27" s="49"/>
      <c r="J27" s="53"/>
      <c r="K27"/>
    </row>
    <row r="28" spans="1:11" ht="12.75" customHeight="1">
      <c r="A28" s="31"/>
      <c r="B28" s="48"/>
      <c r="C28" s="49"/>
      <c r="D28" s="61"/>
      <c r="E28" s="61"/>
      <c r="F28" s="61"/>
      <c r="G28" s="61"/>
      <c r="H28" s="52"/>
      <c r="I28" s="49"/>
      <c r="J28" s="53"/>
      <c r="K28"/>
    </row>
    <row r="29" spans="1:11" ht="12.75" customHeight="1">
      <c r="A29" s="31" t="s">
        <v>33</v>
      </c>
      <c r="B29" s="48" t="s">
        <v>34</v>
      </c>
      <c r="C29" s="49" t="s">
        <v>27</v>
      </c>
      <c r="D29" s="61">
        <v>73700</v>
      </c>
      <c r="E29" s="61">
        <v>26491.67</v>
      </c>
      <c r="F29" s="61">
        <f>IF(D29=0,0,E29/D29*100)</f>
        <v>35.945278154681134</v>
      </c>
      <c r="G29" s="61">
        <f>E29-D29</f>
        <v>-47208.33</v>
      </c>
      <c r="H29" s="52"/>
      <c r="I29" s="49"/>
      <c r="J29" s="53"/>
      <c r="K29"/>
    </row>
    <row r="30" spans="1:11" ht="12.75" customHeight="1">
      <c r="A30" s="31" t="s">
        <v>33</v>
      </c>
      <c r="B30" s="48" t="s">
        <v>34</v>
      </c>
      <c r="C30" s="49" t="s">
        <v>28</v>
      </c>
      <c r="D30" s="61">
        <v>221800</v>
      </c>
      <c r="E30" s="61">
        <v>215318.75</v>
      </c>
      <c r="F30" s="61">
        <f>IF(D30=0,0,E30/D30*100)</f>
        <v>97.07788548241659</v>
      </c>
      <c r="G30" s="61">
        <f>E30-D30</f>
        <v>-6481.25</v>
      </c>
      <c r="H30" s="52"/>
      <c r="I30" s="49"/>
      <c r="J30" s="53"/>
      <c r="K30"/>
    </row>
    <row r="31" spans="1:11" ht="12.75" customHeight="1">
      <c r="A31" s="31" t="s">
        <v>33</v>
      </c>
      <c r="B31" s="48" t="s">
        <v>34</v>
      </c>
      <c r="C31" s="49" t="s">
        <v>35</v>
      </c>
      <c r="D31" s="61">
        <v>126830</v>
      </c>
      <c r="E31" s="61">
        <v>107832.51</v>
      </c>
      <c r="F31" s="61">
        <f>IF(D31=0,0,E31/D31*100)</f>
        <v>85.021296223291017</v>
      </c>
      <c r="G31" s="61">
        <f>E31-D31</f>
        <v>-18997.490000000005</v>
      </c>
      <c r="H31" s="52"/>
      <c r="I31" s="49"/>
      <c r="J31" s="53"/>
      <c r="K31"/>
    </row>
    <row r="32" spans="1:11" ht="12.75" customHeight="1">
      <c r="A32" s="31" t="s">
        <v>33</v>
      </c>
      <c r="B32" s="48" t="s">
        <v>34</v>
      </c>
      <c r="C32" s="49" t="s">
        <v>36</v>
      </c>
      <c r="D32" s="61">
        <v>21880</v>
      </c>
      <c r="E32" s="61">
        <v>19029.27</v>
      </c>
      <c r="F32" s="61">
        <f>IF(D32=0,0,E32/D32*100)</f>
        <v>86.97106946983547</v>
      </c>
      <c r="G32" s="61">
        <f>E32-D32</f>
        <v>-2850.7299999999996</v>
      </c>
      <c r="H32" s="52"/>
      <c r="I32" s="49"/>
      <c r="J32" s="53"/>
      <c r="K32"/>
    </row>
    <row r="33" spans="1:11" ht="12.75" customHeight="1">
      <c r="A33" s="31"/>
      <c r="B33" s="48"/>
      <c r="C33" s="56" t="s">
        <v>30</v>
      </c>
      <c r="D33" s="61">
        <f>SUM(D29:D32)</f>
        <v>444210</v>
      </c>
      <c r="E33" s="61">
        <f>SUM(E29:E32)</f>
        <v>368672.2</v>
      </c>
      <c r="F33" s="61">
        <f>IF(D33=0,0,E33/D33*100)</f>
        <v>82.995024875621894</v>
      </c>
      <c r="G33" s="61">
        <f>E33-D33</f>
        <v>-75537.799999999988</v>
      </c>
      <c r="H33" s="52"/>
      <c r="I33" s="49"/>
      <c r="J33" s="53"/>
      <c r="K33"/>
    </row>
    <row r="34" spans="1:11" ht="12.75" customHeight="1">
      <c r="A34" s="31"/>
      <c r="B34" s="48"/>
      <c r="C34" s="49"/>
      <c r="D34" s="61"/>
      <c r="E34" s="61"/>
      <c r="F34" s="61"/>
      <c r="G34" s="61"/>
      <c r="H34" s="52"/>
      <c r="I34" s="49"/>
      <c r="J34" s="53"/>
      <c r="K34"/>
    </row>
    <row r="35" spans="1:11" ht="12.75" customHeight="1">
      <c r="A35" s="31" t="s">
        <v>37</v>
      </c>
      <c r="B35" s="48" t="s">
        <v>38</v>
      </c>
      <c r="C35" s="49" t="s">
        <v>27</v>
      </c>
      <c r="D35" s="61">
        <v>1256602</v>
      </c>
      <c r="E35" s="61">
        <v>741457.25</v>
      </c>
      <c r="F35" s="61">
        <f t="shared" ref="F35:F41" si="0">IF(D35=0,0,E35/D35*100)</f>
        <v>59.004939511476181</v>
      </c>
      <c r="G35" s="61">
        <f t="shared" ref="G35:G41" si="1">E35-D35</f>
        <v>-515144.75</v>
      </c>
      <c r="H35" s="52"/>
      <c r="I35" s="49"/>
      <c r="J35" s="53"/>
      <c r="K35"/>
    </row>
    <row r="36" spans="1:11" ht="12.75" customHeight="1">
      <c r="A36" s="31" t="s">
        <v>37</v>
      </c>
      <c r="B36" s="48" t="s">
        <v>38</v>
      </c>
      <c r="C36" s="49" t="s">
        <v>39</v>
      </c>
      <c r="D36" s="61">
        <v>45000</v>
      </c>
      <c r="E36" s="61">
        <v>0</v>
      </c>
      <c r="F36" s="61">
        <f t="shared" si="0"/>
        <v>0</v>
      </c>
      <c r="G36" s="61">
        <f t="shared" si="1"/>
        <v>-45000</v>
      </c>
      <c r="H36" s="52"/>
      <c r="I36" s="49"/>
      <c r="J36" s="53"/>
      <c r="K36"/>
    </row>
    <row r="37" spans="1:11" ht="12.75" customHeight="1">
      <c r="A37" s="31" t="s">
        <v>37</v>
      </c>
      <c r="B37" s="48" t="s">
        <v>38</v>
      </c>
      <c r="C37" s="49" t="s">
        <v>35</v>
      </c>
      <c r="D37" s="61">
        <v>1430000</v>
      </c>
      <c r="E37" s="61">
        <v>313129.49</v>
      </c>
      <c r="F37" s="61">
        <f t="shared" si="0"/>
        <v>21.897167132867132</v>
      </c>
      <c r="G37" s="61">
        <f t="shared" si="1"/>
        <v>-1116870.51</v>
      </c>
      <c r="H37" s="52"/>
      <c r="I37" s="49"/>
      <c r="J37" s="53"/>
      <c r="K37"/>
    </row>
    <row r="38" spans="1:11" ht="12.75" customHeight="1">
      <c r="A38" s="31" t="s">
        <v>37</v>
      </c>
      <c r="B38" s="48" t="s">
        <v>38</v>
      </c>
      <c r="C38" s="49" t="s">
        <v>40</v>
      </c>
      <c r="D38" s="61">
        <v>860000</v>
      </c>
      <c r="E38" s="61">
        <v>613458.98</v>
      </c>
      <c r="F38" s="61">
        <f t="shared" si="0"/>
        <v>71.332439534883719</v>
      </c>
      <c r="G38" s="61">
        <f t="shared" si="1"/>
        <v>-246541.02000000002</v>
      </c>
      <c r="H38" s="52"/>
      <c r="I38" s="49"/>
      <c r="J38" s="53"/>
      <c r="K38"/>
    </row>
    <row r="39" spans="1:11" ht="12.75" customHeight="1">
      <c r="A39" s="31" t="s">
        <v>37</v>
      </c>
      <c r="B39" s="48" t="s">
        <v>38</v>
      </c>
      <c r="C39" s="49" t="s">
        <v>41</v>
      </c>
      <c r="D39" s="61">
        <v>25000</v>
      </c>
      <c r="E39" s="61">
        <v>0</v>
      </c>
      <c r="F39" s="61">
        <f t="shared" si="0"/>
        <v>0</v>
      </c>
      <c r="G39" s="61">
        <f t="shared" si="1"/>
        <v>-25000</v>
      </c>
      <c r="H39" s="52"/>
      <c r="I39" s="49"/>
      <c r="J39" s="53"/>
      <c r="K39"/>
    </row>
    <row r="40" spans="1:11" ht="12.75" customHeight="1">
      <c r="A40" s="31" t="s">
        <v>37</v>
      </c>
      <c r="B40" s="48" t="s">
        <v>38</v>
      </c>
      <c r="C40" s="49" t="s">
        <v>36</v>
      </c>
      <c r="D40" s="61">
        <v>143368</v>
      </c>
      <c r="E40" s="61">
        <v>1387.69</v>
      </c>
      <c r="F40" s="61">
        <f t="shared" si="0"/>
        <v>0.96792171195803811</v>
      </c>
      <c r="G40" s="61">
        <f t="shared" si="1"/>
        <v>-141980.31</v>
      </c>
      <c r="H40" s="52"/>
      <c r="I40" s="49"/>
      <c r="J40" s="53"/>
      <c r="K40"/>
    </row>
    <row r="41" spans="1:11" ht="12.75" customHeight="1">
      <c r="A41" s="31"/>
      <c r="B41" s="48"/>
      <c r="C41" s="56" t="s">
        <v>30</v>
      </c>
      <c r="D41" s="61">
        <f>SUM(D35:D40)</f>
        <v>3759970</v>
      </c>
      <c r="E41" s="61">
        <f>SUM(E35:E40)</f>
        <v>1669433.41</v>
      </c>
      <c r="F41" s="61">
        <f t="shared" si="0"/>
        <v>44.400178990789819</v>
      </c>
      <c r="G41" s="61">
        <f t="shared" si="1"/>
        <v>-2090536.59</v>
      </c>
      <c r="H41" s="52"/>
      <c r="I41" s="49"/>
      <c r="J41" s="53"/>
      <c r="K41"/>
    </row>
    <row r="42" spans="1:11" ht="12.75" customHeight="1">
      <c r="A42" s="31"/>
      <c r="B42" s="48"/>
      <c r="C42" s="49"/>
      <c r="D42" s="61"/>
      <c r="E42" s="61"/>
      <c r="F42" s="61"/>
      <c r="G42" s="61"/>
      <c r="H42" s="52"/>
      <c r="I42" s="49"/>
      <c r="J42" s="53"/>
      <c r="K42"/>
    </row>
    <row r="43" spans="1:11" ht="12.75" customHeight="1">
      <c r="A43" s="31" t="s">
        <v>42</v>
      </c>
      <c r="B43" s="48" t="s">
        <v>43</v>
      </c>
      <c r="C43" s="49" t="s">
        <v>27</v>
      </c>
      <c r="D43" s="61">
        <v>3597400</v>
      </c>
      <c r="E43" s="61">
        <v>3087060.36</v>
      </c>
      <c r="F43" s="61">
        <f>IF(D43=0,0,E43/D43*100)</f>
        <v>85.813653193973423</v>
      </c>
      <c r="G43" s="61">
        <f>E43-D43</f>
        <v>-510339.64000000013</v>
      </c>
      <c r="H43" s="52"/>
      <c r="I43" s="49"/>
      <c r="J43" s="53"/>
      <c r="K43"/>
    </row>
    <row r="44" spans="1:11" ht="12.75" customHeight="1">
      <c r="A44" s="31" t="s">
        <v>42</v>
      </c>
      <c r="B44" s="48" t="s">
        <v>43</v>
      </c>
      <c r="C44" s="49" t="s">
        <v>44</v>
      </c>
      <c r="D44" s="61">
        <v>134000</v>
      </c>
      <c r="E44" s="61">
        <v>23657.68</v>
      </c>
      <c r="F44" s="61">
        <f>IF(D44=0,0,E44/D44*100)</f>
        <v>17.654985074626868</v>
      </c>
      <c r="G44" s="61">
        <f>E44-D44</f>
        <v>-110342.32</v>
      </c>
      <c r="H44" s="52"/>
      <c r="I44" s="49"/>
      <c r="J44" s="53"/>
      <c r="K44"/>
    </row>
    <row r="45" spans="1:11" ht="12.75" customHeight="1">
      <c r="A45" s="31" t="s">
        <v>42</v>
      </c>
      <c r="B45" s="48" t="s">
        <v>43</v>
      </c>
      <c r="C45" s="49" t="s">
        <v>45</v>
      </c>
      <c r="D45" s="61">
        <v>832200</v>
      </c>
      <c r="E45" s="61">
        <v>206692.81</v>
      </c>
      <c r="F45" s="61">
        <f>IF(D45=0,0,E45/D45*100)</f>
        <v>24.836915404950734</v>
      </c>
      <c r="G45" s="61">
        <f>E45-D45</f>
        <v>-625507.18999999994</v>
      </c>
      <c r="H45" s="52"/>
      <c r="I45" s="49"/>
      <c r="J45" s="53"/>
      <c r="K45"/>
    </row>
    <row r="46" spans="1:11" ht="12.75" customHeight="1">
      <c r="A46" s="31"/>
      <c r="B46" s="48"/>
      <c r="C46" s="56" t="s">
        <v>30</v>
      </c>
      <c r="D46" s="61">
        <f>SUM(D43:D45)</f>
        <v>4563600</v>
      </c>
      <c r="E46" s="61">
        <f>SUM(E43:E45)</f>
        <v>3317410.85</v>
      </c>
      <c r="F46" s="61">
        <f>IF(D46=0,0,E46/D46*100)</f>
        <v>72.69284884740118</v>
      </c>
      <c r="G46" s="61">
        <f>E46-D46</f>
        <v>-1246189.1499999999</v>
      </c>
      <c r="H46" s="52"/>
      <c r="I46" s="49"/>
      <c r="J46" s="53"/>
      <c r="K46"/>
    </row>
    <row r="47" spans="1:11" ht="12.75" customHeight="1">
      <c r="A47" s="31"/>
      <c r="B47" s="48"/>
      <c r="C47" s="49"/>
      <c r="D47" s="61"/>
      <c r="E47" s="61"/>
      <c r="F47" s="61"/>
      <c r="G47" s="61"/>
      <c r="H47" s="52"/>
      <c r="I47" s="49"/>
      <c r="J47" s="53"/>
      <c r="K47"/>
    </row>
    <row r="48" spans="1:11" ht="12.75" customHeight="1">
      <c r="A48" s="31" t="s">
        <v>46</v>
      </c>
      <c r="B48" s="48" t="s">
        <v>47</v>
      </c>
      <c r="C48" s="49" t="s">
        <v>27</v>
      </c>
      <c r="D48" s="61">
        <v>72320</v>
      </c>
      <c r="E48" s="61">
        <v>50455.03</v>
      </c>
      <c r="F48" s="61">
        <f>IF(D48=0,0,E48/D48*100)</f>
        <v>69.766357853982299</v>
      </c>
      <c r="G48" s="61">
        <f>E48-D48</f>
        <v>-21864.97</v>
      </c>
      <c r="H48" s="52"/>
      <c r="I48" s="49"/>
      <c r="J48" s="53"/>
      <c r="K48"/>
    </row>
    <row r="49" spans="1:11" ht="12.75" customHeight="1">
      <c r="A49" s="31" t="s">
        <v>46</v>
      </c>
      <c r="B49" s="48" t="s">
        <v>47</v>
      </c>
      <c r="C49" s="49" t="s">
        <v>44</v>
      </c>
      <c r="D49" s="61">
        <v>32680</v>
      </c>
      <c r="E49" s="61">
        <v>29680</v>
      </c>
      <c r="F49" s="61">
        <f>IF(D49=0,0,E49/D49*100)</f>
        <v>90.820073439412482</v>
      </c>
      <c r="G49" s="61">
        <f>E49-D49</f>
        <v>-3000</v>
      </c>
      <c r="H49" s="52"/>
      <c r="I49" s="49"/>
      <c r="J49" s="53"/>
      <c r="K49"/>
    </row>
    <row r="50" spans="1:11" ht="12.75" customHeight="1">
      <c r="A50" s="31"/>
      <c r="B50" s="48"/>
      <c r="C50" s="56" t="s">
        <v>30</v>
      </c>
      <c r="D50" s="61">
        <f>SUM(D48:D49)</f>
        <v>105000</v>
      </c>
      <c r="E50" s="61">
        <f>SUM(E48:E49)</f>
        <v>80135.03</v>
      </c>
      <c r="F50" s="61">
        <f>IF(D50=0,0,E50/D50*100)</f>
        <v>76.319076190476181</v>
      </c>
      <c r="G50" s="61">
        <f>E50-D50</f>
        <v>-24864.97</v>
      </c>
      <c r="H50" s="52"/>
      <c r="I50" s="49"/>
      <c r="J50" s="53"/>
      <c r="K50"/>
    </row>
    <row r="51" spans="1:11" ht="12.75" customHeight="1">
      <c r="A51" s="31"/>
      <c r="B51" s="48"/>
      <c r="C51" s="49"/>
      <c r="D51" s="61"/>
      <c r="E51" s="61"/>
      <c r="F51" s="61"/>
      <c r="G51" s="61"/>
      <c r="H51" s="52"/>
      <c r="I51" s="49"/>
      <c r="J51" s="53"/>
      <c r="K51"/>
    </row>
    <row r="52" spans="1:11" ht="12.75" customHeight="1">
      <c r="A52" s="31" t="s">
        <v>48</v>
      </c>
      <c r="B52" s="48" t="s">
        <v>49</v>
      </c>
      <c r="C52" s="49" t="s">
        <v>27</v>
      </c>
      <c r="D52" s="61">
        <v>247100</v>
      </c>
      <c r="E52" s="61">
        <v>185413.42</v>
      </c>
      <c r="F52" s="61">
        <f>IF(D52=0,0,E52/D52*100)</f>
        <v>75.035783083771761</v>
      </c>
      <c r="G52" s="61">
        <f>E52-D52</f>
        <v>-61686.579999999987</v>
      </c>
      <c r="H52" s="52"/>
      <c r="I52" s="49"/>
      <c r="J52" s="53"/>
      <c r="K52"/>
    </row>
    <row r="53" spans="1:11" ht="12.75" customHeight="1">
      <c r="A53" s="31"/>
      <c r="B53" s="48"/>
      <c r="C53" s="56" t="s">
        <v>30</v>
      </c>
      <c r="D53" s="61">
        <f>SUM(D52:D52)</f>
        <v>247100</v>
      </c>
      <c r="E53" s="61">
        <f>SUM(E52:E52)</f>
        <v>185413.42</v>
      </c>
      <c r="F53" s="61">
        <f>IF(D53=0,0,E53/D53*100)</f>
        <v>75.035783083771761</v>
      </c>
      <c r="G53" s="61">
        <f>E53-D53</f>
        <v>-61686.579999999987</v>
      </c>
      <c r="H53" s="52"/>
      <c r="I53" s="49"/>
      <c r="J53" s="53"/>
      <c r="K53"/>
    </row>
    <row r="54" spans="1:11" ht="12.75" customHeight="1">
      <c r="A54" s="31"/>
      <c r="B54" s="48"/>
      <c r="C54" s="49"/>
      <c r="D54" s="61"/>
      <c r="E54" s="61"/>
      <c r="F54" s="61"/>
      <c r="G54" s="61"/>
      <c r="H54" s="52"/>
      <c r="I54" s="49"/>
      <c r="J54" s="53"/>
      <c r="K54"/>
    </row>
    <row r="55" spans="1:11" ht="12.75" customHeight="1">
      <c r="A55" s="31" t="s">
        <v>50</v>
      </c>
      <c r="B55" s="48" t="s">
        <v>51</v>
      </c>
      <c r="C55" s="49" t="s">
        <v>27</v>
      </c>
      <c r="D55" s="61">
        <v>734400</v>
      </c>
      <c r="E55" s="61">
        <v>443024</v>
      </c>
      <c r="F55" s="61">
        <f t="shared" ref="F55:F60" si="2">IF(D55=0,0,E55/D55*100)</f>
        <v>60.324618736383442</v>
      </c>
      <c r="G55" s="61">
        <f t="shared" ref="G55:G60" si="3">E55-D55</f>
        <v>-291376</v>
      </c>
      <c r="H55" s="52"/>
      <c r="I55" s="49"/>
      <c r="J55" s="53"/>
      <c r="K55"/>
    </row>
    <row r="56" spans="1:11" ht="12.75" customHeight="1">
      <c r="A56" s="31" t="s">
        <v>50</v>
      </c>
      <c r="B56" s="48" t="s">
        <v>51</v>
      </c>
      <c r="C56" s="49" t="s">
        <v>35</v>
      </c>
      <c r="D56" s="61">
        <v>673818</v>
      </c>
      <c r="E56" s="61">
        <v>458666.96</v>
      </c>
      <c r="F56" s="61">
        <f t="shared" si="2"/>
        <v>68.069858626513394</v>
      </c>
      <c r="G56" s="61">
        <f t="shared" si="3"/>
        <v>-215151.03999999998</v>
      </c>
      <c r="H56" s="52"/>
      <c r="I56" s="49"/>
      <c r="J56" s="53"/>
      <c r="K56"/>
    </row>
    <row r="57" spans="1:11" ht="12.75" customHeight="1">
      <c r="A57" s="31" t="s">
        <v>50</v>
      </c>
      <c r="B57" s="48" t="s">
        <v>51</v>
      </c>
      <c r="C57" s="49" t="s">
        <v>52</v>
      </c>
      <c r="D57" s="61">
        <v>1913580</v>
      </c>
      <c r="E57" s="61">
        <v>1909150</v>
      </c>
      <c r="F57" s="61">
        <f t="shared" si="2"/>
        <v>99.768496744322164</v>
      </c>
      <c r="G57" s="61">
        <f t="shared" si="3"/>
        <v>-4430</v>
      </c>
      <c r="H57" s="52"/>
      <c r="I57" s="49"/>
      <c r="J57" s="53"/>
      <c r="K57"/>
    </row>
    <row r="58" spans="1:11" ht="12.75" customHeight="1">
      <c r="A58" s="31" t="s">
        <v>50</v>
      </c>
      <c r="B58" s="48" t="s">
        <v>51</v>
      </c>
      <c r="C58" s="49" t="s">
        <v>53</v>
      </c>
      <c r="D58" s="61">
        <v>184982</v>
      </c>
      <c r="E58" s="61">
        <v>150539.78</v>
      </c>
      <c r="F58" s="61">
        <f t="shared" si="2"/>
        <v>81.380772183239444</v>
      </c>
      <c r="G58" s="61">
        <f t="shared" si="3"/>
        <v>-34442.22</v>
      </c>
      <c r="H58" s="52"/>
      <c r="I58" s="49"/>
      <c r="J58" s="53"/>
      <c r="K58"/>
    </row>
    <row r="59" spans="1:11" ht="12.75" customHeight="1">
      <c r="A59" s="31" t="s">
        <v>50</v>
      </c>
      <c r="B59" s="48" t="s">
        <v>51</v>
      </c>
      <c r="C59" s="49" t="s">
        <v>36</v>
      </c>
      <c r="D59" s="61">
        <v>382813</v>
      </c>
      <c r="E59" s="61">
        <v>57956.44</v>
      </c>
      <c r="F59" s="61">
        <f t="shared" si="2"/>
        <v>15.139621695187991</v>
      </c>
      <c r="G59" s="61">
        <f t="shared" si="3"/>
        <v>-324856.56</v>
      </c>
      <c r="H59" s="52"/>
      <c r="I59" s="49"/>
      <c r="J59" s="53"/>
      <c r="K59"/>
    </row>
    <row r="60" spans="1:11" ht="12.75" customHeight="1">
      <c r="A60" s="31"/>
      <c r="B60" s="48"/>
      <c r="C60" s="56" t="s">
        <v>30</v>
      </c>
      <c r="D60" s="61">
        <f>SUM(D55:D59)</f>
        <v>3889593</v>
      </c>
      <c r="E60" s="61">
        <f>SUM(E55:E59)</f>
        <v>3019337.1799999997</v>
      </c>
      <c r="F60" s="61">
        <f t="shared" si="2"/>
        <v>77.626044164517964</v>
      </c>
      <c r="G60" s="61">
        <f t="shared" si="3"/>
        <v>-870255.8200000003</v>
      </c>
      <c r="H60" s="52"/>
      <c r="I60" s="49"/>
      <c r="J60" s="53"/>
      <c r="K60"/>
    </row>
    <row r="61" spans="1:11" ht="12.75" customHeight="1">
      <c r="A61" s="31"/>
      <c r="B61" s="48"/>
      <c r="C61" s="49"/>
      <c r="D61" s="61"/>
      <c r="E61" s="61"/>
      <c r="F61" s="61"/>
      <c r="G61" s="61"/>
      <c r="H61" s="52"/>
      <c r="I61" s="49"/>
      <c r="J61" s="53"/>
      <c r="K61"/>
    </row>
    <row r="62" spans="1:11" ht="12.75" customHeight="1">
      <c r="A62" s="31" t="s">
        <v>54</v>
      </c>
      <c r="B62" s="48" t="s">
        <v>55</v>
      </c>
      <c r="C62" s="49" t="s">
        <v>27</v>
      </c>
      <c r="D62" s="61">
        <v>1804022</v>
      </c>
      <c r="E62" s="61">
        <v>1446990.35</v>
      </c>
      <c r="F62" s="61">
        <f t="shared" ref="F62:F67" si="4">IF(D62=0,0,E62/D62*100)</f>
        <v>80.209129933005258</v>
      </c>
      <c r="G62" s="61">
        <f t="shared" ref="G62:G67" si="5">E62-D62</f>
        <v>-357031.64999999991</v>
      </c>
      <c r="H62" s="52"/>
      <c r="I62" s="49"/>
      <c r="J62" s="53"/>
      <c r="K62"/>
    </row>
    <row r="63" spans="1:11" ht="12.75" customHeight="1">
      <c r="A63" s="31" t="s">
        <v>54</v>
      </c>
      <c r="B63" s="48" t="s">
        <v>55</v>
      </c>
      <c r="C63" s="49" t="s">
        <v>28</v>
      </c>
      <c r="D63" s="61">
        <v>1534000</v>
      </c>
      <c r="E63" s="61">
        <v>1226067.68</v>
      </c>
      <c r="F63" s="61">
        <f t="shared" si="4"/>
        <v>79.926185136897004</v>
      </c>
      <c r="G63" s="61">
        <f t="shared" si="5"/>
        <v>-307932.32000000007</v>
      </c>
      <c r="H63" s="52"/>
      <c r="I63" s="49"/>
      <c r="J63" s="53"/>
      <c r="K63"/>
    </row>
    <row r="64" spans="1:11" ht="12.75" customHeight="1">
      <c r="A64" s="31" t="s">
        <v>54</v>
      </c>
      <c r="B64" s="48" t="s">
        <v>55</v>
      </c>
      <c r="C64" s="49" t="s">
        <v>35</v>
      </c>
      <c r="D64" s="61">
        <v>10650</v>
      </c>
      <c r="E64" s="61">
        <v>2280.54</v>
      </c>
      <c r="F64" s="61">
        <f t="shared" si="4"/>
        <v>21.413521126760564</v>
      </c>
      <c r="G64" s="61">
        <f t="shared" si="5"/>
        <v>-8369.4599999999991</v>
      </c>
      <c r="H64" s="52"/>
      <c r="I64" s="49"/>
      <c r="J64" s="53"/>
      <c r="K64"/>
    </row>
    <row r="65" spans="1:11" ht="12.75" customHeight="1">
      <c r="A65" s="31" t="s">
        <v>54</v>
      </c>
      <c r="B65" s="48" t="s">
        <v>55</v>
      </c>
      <c r="C65" s="49" t="s">
        <v>53</v>
      </c>
      <c r="D65" s="61">
        <v>178042</v>
      </c>
      <c r="E65" s="61">
        <v>110706.89</v>
      </c>
      <c r="F65" s="61">
        <f t="shared" si="4"/>
        <v>62.180210287460255</v>
      </c>
      <c r="G65" s="61">
        <f t="shared" si="5"/>
        <v>-67335.11</v>
      </c>
      <c r="H65" s="52"/>
      <c r="I65" s="49"/>
      <c r="J65" s="53"/>
      <c r="K65"/>
    </row>
    <row r="66" spans="1:11" ht="12.75" customHeight="1">
      <c r="A66" s="31" t="s">
        <v>54</v>
      </c>
      <c r="B66" s="48" t="s">
        <v>55</v>
      </c>
      <c r="C66" s="49" t="s">
        <v>36</v>
      </c>
      <c r="D66" s="61">
        <v>3680</v>
      </c>
      <c r="E66" s="61">
        <v>0</v>
      </c>
      <c r="F66" s="61">
        <f t="shared" si="4"/>
        <v>0</v>
      </c>
      <c r="G66" s="61">
        <f t="shared" si="5"/>
        <v>-3680</v>
      </c>
      <c r="H66" s="52"/>
      <c r="I66" s="49"/>
      <c r="J66" s="53"/>
      <c r="K66"/>
    </row>
    <row r="67" spans="1:11" ht="12.75" customHeight="1">
      <c r="A67" s="31"/>
      <c r="B67" s="48"/>
      <c r="C67" s="56" t="s">
        <v>30</v>
      </c>
      <c r="D67" s="61">
        <f>SUM(D62:D66)</f>
        <v>3530394</v>
      </c>
      <c r="E67" s="61">
        <f>SUM(E62:E66)</f>
        <v>2786045.4600000004</v>
      </c>
      <c r="F67" s="61">
        <f t="shared" si="4"/>
        <v>78.915992379320841</v>
      </c>
      <c r="G67" s="61">
        <f t="shared" si="5"/>
        <v>-744348.53999999957</v>
      </c>
      <c r="H67" s="52"/>
      <c r="I67" s="49"/>
      <c r="J67" s="53"/>
      <c r="K67"/>
    </row>
    <row r="68" spans="1:11" ht="12.75" customHeight="1">
      <c r="A68" s="31"/>
      <c r="B68" s="48"/>
      <c r="C68" s="49"/>
      <c r="D68" s="61"/>
      <c r="E68" s="61"/>
      <c r="F68" s="61"/>
      <c r="G68" s="61"/>
      <c r="H68" s="52"/>
      <c r="I68" s="49"/>
      <c r="J68" s="53"/>
      <c r="K68"/>
    </row>
    <row r="69" spans="1:11" ht="12.75" customHeight="1">
      <c r="A69" s="31">
        <v>10</v>
      </c>
      <c r="B69" s="48" t="s">
        <v>56</v>
      </c>
      <c r="C69" s="49" t="s">
        <v>27</v>
      </c>
      <c r="D69" s="61">
        <v>441600</v>
      </c>
      <c r="E69" s="61">
        <v>420704.31</v>
      </c>
      <c r="F69" s="61">
        <f>IF(D69=0,0,E69/D69*100)</f>
        <v>95.268186141304341</v>
      </c>
      <c r="G69" s="61">
        <f>E69-D69</f>
        <v>-20895.690000000002</v>
      </c>
      <c r="H69" s="52"/>
      <c r="I69" s="49"/>
      <c r="J69" s="53"/>
      <c r="K69"/>
    </row>
    <row r="70" spans="1:11" ht="12.75" customHeight="1">
      <c r="A70" s="31"/>
      <c r="B70" s="48"/>
      <c r="C70" s="56" t="s">
        <v>30</v>
      </c>
      <c r="D70" s="61">
        <f>SUM(D69:D69)</f>
        <v>441600</v>
      </c>
      <c r="E70" s="61">
        <f>SUM(E69:E69)</f>
        <v>420704.31</v>
      </c>
      <c r="F70" s="61">
        <f>IF(D70=0,0,E70/D70*100)</f>
        <v>95.268186141304341</v>
      </c>
      <c r="G70" s="61">
        <f>E70-D70</f>
        <v>-20895.690000000002</v>
      </c>
      <c r="H70" s="52"/>
      <c r="I70" s="49"/>
      <c r="J70" s="53"/>
      <c r="K70"/>
    </row>
    <row r="71" spans="1:11" ht="12.75" customHeight="1">
      <c r="A71" s="31"/>
      <c r="B71" s="48"/>
      <c r="C71" s="49"/>
      <c r="D71" s="61"/>
      <c r="E71" s="61"/>
      <c r="F71" s="61"/>
      <c r="G71" s="61"/>
      <c r="H71" s="52"/>
      <c r="I71" s="49"/>
      <c r="J71" s="53"/>
      <c r="K71"/>
    </row>
    <row r="72" spans="1:11" ht="12.75" customHeight="1">
      <c r="A72" s="31">
        <v>11</v>
      </c>
      <c r="B72" s="48" t="s">
        <v>57</v>
      </c>
      <c r="C72" s="49" t="s">
        <v>27</v>
      </c>
      <c r="D72" s="61">
        <v>39000</v>
      </c>
      <c r="E72" s="61">
        <v>12613.04</v>
      </c>
      <c r="F72" s="61">
        <f>IF(D72=0,0,E72/D72*100)</f>
        <v>32.341128205128207</v>
      </c>
      <c r="G72" s="61">
        <f>E72-D72</f>
        <v>-26386.959999999999</v>
      </c>
      <c r="H72" s="52"/>
      <c r="I72" s="49"/>
      <c r="J72" s="53"/>
      <c r="K72"/>
    </row>
    <row r="73" spans="1:11" ht="12.75" customHeight="1">
      <c r="A73" s="31">
        <v>11</v>
      </c>
      <c r="B73" s="48" t="s">
        <v>57</v>
      </c>
      <c r="C73" s="49" t="s">
        <v>28</v>
      </c>
      <c r="D73" s="61">
        <v>48544</v>
      </c>
      <c r="E73" s="61">
        <v>20789.47</v>
      </c>
      <c r="F73" s="61">
        <f>IF(D73=0,0,E73/D73*100)</f>
        <v>42.826034113381681</v>
      </c>
      <c r="G73" s="61">
        <f>E73-D73</f>
        <v>-27754.53</v>
      </c>
      <c r="H73" s="52"/>
      <c r="I73" s="49"/>
      <c r="J73" s="53"/>
      <c r="K73"/>
    </row>
    <row r="74" spans="1:11" ht="12.75" customHeight="1">
      <c r="A74" s="31">
        <v>11</v>
      </c>
      <c r="B74" s="48" t="s">
        <v>57</v>
      </c>
      <c r="C74" s="49" t="s">
        <v>58</v>
      </c>
      <c r="D74" s="61">
        <v>35500</v>
      </c>
      <c r="E74" s="61">
        <v>35290.21</v>
      </c>
      <c r="F74" s="61">
        <f>IF(D74=0,0,E74/D74*100)</f>
        <v>99.409042253521136</v>
      </c>
      <c r="G74" s="61">
        <f>E74-D74</f>
        <v>-209.79000000000087</v>
      </c>
      <c r="H74" s="52"/>
      <c r="I74" s="49"/>
      <c r="J74" s="53"/>
      <c r="K74"/>
    </row>
    <row r="75" spans="1:11" ht="12.75" customHeight="1">
      <c r="A75" s="31"/>
      <c r="B75" s="48"/>
      <c r="C75" s="56" t="s">
        <v>30</v>
      </c>
      <c r="D75" s="61">
        <f>SUM(D72:D74)</f>
        <v>123044</v>
      </c>
      <c r="E75" s="61">
        <f>SUM(E72:E74)</f>
        <v>68692.72</v>
      </c>
      <c r="F75" s="61">
        <f>IF(D75=0,0,E75/D75*100)</f>
        <v>55.827768928188291</v>
      </c>
      <c r="G75" s="61">
        <f>E75-D75</f>
        <v>-54351.28</v>
      </c>
      <c r="H75" s="52"/>
      <c r="I75" s="49"/>
      <c r="J75" s="53"/>
      <c r="K75"/>
    </row>
    <row r="76" spans="1:11" ht="12.75" customHeight="1">
      <c r="A76" s="31"/>
      <c r="B76" s="48"/>
      <c r="C76" s="49"/>
      <c r="D76" s="61"/>
      <c r="E76" s="61"/>
      <c r="F76" s="61"/>
      <c r="G76" s="61"/>
      <c r="H76" s="52"/>
      <c r="I76" s="49"/>
      <c r="J76" s="53"/>
      <c r="K76"/>
    </row>
    <row r="77" spans="1:11" ht="12.75" customHeight="1">
      <c r="A77" s="31"/>
      <c r="B77" s="48"/>
      <c r="C77" s="56" t="s">
        <v>97</v>
      </c>
      <c r="D77" s="61">
        <f>SUM(D23+D27+D33+D41+D46+D50+D53+D60+D67+D70+D75)</f>
        <v>22374427</v>
      </c>
      <c r="E77" s="61">
        <f>SUM(E23+E27+E33+E41+E46+E50+E53+E60+E67+E70+E75)</f>
        <v>15660789.310000001</v>
      </c>
      <c r="F77" s="61">
        <f>IF(D77=0,0,E77/D77*100)</f>
        <v>69.99414693390807</v>
      </c>
      <c r="G77" s="61">
        <f>E77-D77</f>
        <v>-6713637.6899999995</v>
      </c>
      <c r="H77" s="52"/>
      <c r="I77" s="49"/>
      <c r="J77" s="53"/>
      <c r="K77"/>
    </row>
    <row r="78" spans="1:11" ht="12.75" customHeight="1">
      <c r="A78" s="31"/>
      <c r="B78" s="48"/>
      <c r="C78" s="49"/>
      <c r="D78" s="51"/>
      <c r="E78" s="51"/>
      <c r="F78" s="51"/>
      <c r="G78" s="51"/>
      <c r="H78" s="52"/>
      <c r="I78" s="49"/>
      <c r="J78" s="53"/>
      <c r="K78"/>
    </row>
    <row r="79" spans="1:11" ht="12.75" customHeight="1">
      <c r="A79" s="24" t="s">
        <v>96</v>
      </c>
      <c r="B79" s="33"/>
      <c r="C79" s="34"/>
      <c r="D79" s="35"/>
      <c r="E79" s="35"/>
      <c r="F79" s="35"/>
      <c r="G79" s="35"/>
      <c r="H79" s="35"/>
      <c r="I79" s="34"/>
      <c r="K79"/>
    </row>
    <row r="80" spans="1:11" ht="23.25" customHeight="1">
      <c r="A80" s="62" t="s">
        <v>95</v>
      </c>
      <c r="B80" s="62"/>
      <c r="C80" s="62"/>
      <c r="D80" s="62"/>
      <c r="E80" s="62"/>
      <c r="F80" s="62"/>
      <c r="G80" s="62"/>
      <c r="H80" s="62"/>
      <c r="I80" s="62"/>
      <c r="J80" s="62"/>
      <c r="K80"/>
    </row>
    <row r="81" spans="1:11" ht="12.75" customHeight="1">
      <c r="A81" s="85" t="s">
        <v>94</v>
      </c>
      <c r="B81" s="85"/>
      <c r="C81" s="85"/>
      <c r="D81" s="85"/>
      <c r="E81" s="85"/>
      <c r="F81" s="85"/>
      <c r="G81" s="85"/>
      <c r="H81" s="85"/>
      <c r="I81" s="85"/>
      <c r="J81" s="85"/>
      <c r="K81"/>
    </row>
    <row r="83" spans="1:11" s="4" customFormat="1" ht="16.5" customHeight="1">
      <c r="A83" s="58" t="s">
        <v>99</v>
      </c>
      <c r="B83" s="42"/>
      <c r="C83" s="42"/>
      <c r="D83"/>
      <c r="E83" s="87"/>
      <c r="F83" s="87"/>
      <c r="G83"/>
      <c r="H83"/>
      <c r="I83" s="57" t="s">
        <v>98</v>
      </c>
      <c r="J83" s="42"/>
    </row>
    <row r="84" spans="1:11" s="4" customFormat="1" ht="12" customHeight="1">
      <c r="A84" s="84" t="s">
        <v>93</v>
      </c>
      <c r="B84" s="86"/>
      <c r="C84" s="86"/>
      <c r="D84" s="7"/>
      <c r="E84" s="84" t="s">
        <v>90</v>
      </c>
      <c r="F84" s="84"/>
      <c r="G84" s="12"/>
      <c r="I84" s="84" t="s">
        <v>89</v>
      </c>
      <c r="J84" s="84"/>
    </row>
    <row r="85" spans="1:11" s="4" customFormat="1" ht="15.75" customHeight="1">
      <c r="A85" s="59" t="s">
        <v>100</v>
      </c>
      <c r="B85" s="46"/>
      <c r="C85" s="46"/>
      <c r="D85" s="6"/>
      <c r="E85" s="44"/>
      <c r="F85" s="45"/>
      <c r="G85" s="13"/>
      <c r="I85" s="43" t="s">
        <v>92</v>
      </c>
      <c r="J85" s="43"/>
    </row>
    <row r="86" spans="1:11" s="5" customFormat="1" ht="24" customHeight="1">
      <c r="A86" s="82" t="s">
        <v>91</v>
      </c>
      <c r="B86" s="83"/>
      <c r="C86" s="83"/>
      <c r="D86" s="4"/>
      <c r="E86" s="84" t="s">
        <v>90</v>
      </c>
      <c r="F86" s="84"/>
      <c r="G86" s="12"/>
      <c r="I86" s="84" t="s">
        <v>89</v>
      </c>
      <c r="J86" s="84"/>
    </row>
    <row r="87" spans="1:11" ht="12.75" customHeight="1">
      <c r="A87" s="71" t="s">
        <v>88</v>
      </c>
      <c r="B87" s="71"/>
      <c r="C87" s="71"/>
      <c r="D87" s="71"/>
      <c r="E87" s="71"/>
      <c r="F87" s="71"/>
      <c r="G87" s="71"/>
      <c r="H87" s="71"/>
      <c r="I87" s="71"/>
      <c r="J87" s="71"/>
      <c r="K87"/>
    </row>
    <row r="88" spans="1:11" ht="12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/>
    </row>
    <row r="89" spans="1:11">
      <c r="A89" s="17"/>
      <c r="B89" s="17"/>
      <c r="C89" s="17"/>
      <c r="D89" s="17"/>
      <c r="E89" s="17"/>
      <c r="F89" s="17"/>
    </row>
    <row r="90" spans="1:11" ht="31.5" customHeight="1">
      <c r="A90" s="67" t="s">
        <v>87</v>
      </c>
      <c r="B90" s="67"/>
      <c r="C90" s="67"/>
      <c r="D90" s="38"/>
      <c r="E90" s="38"/>
      <c r="F90" s="38"/>
      <c r="K90"/>
    </row>
    <row r="91" spans="1:11" ht="15.75" customHeight="1">
      <c r="A91" s="37"/>
      <c r="B91" s="37"/>
      <c r="C91" s="37"/>
      <c r="D91" s="37"/>
      <c r="E91" s="37"/>
      <c r="F91" s="37"/>
      <c r="K91"/>
    </row>
    <row r="92" spans="1:11" ht="12.75" customHeight="1">
      <c r="A92" s="54"/>
      <c r="B92" s="54"/>
      <c r="C92" s="55" t="s">
        <v>86</v>
      </c>
      <c r="D92" s="17"/>
      <c r="E92" s="17"/>
      <c r="F92" s="17"/>
      <c r="K92"/>
    </row>
    <row r="93" spans="1:11" ht="30" customHeight="1">
      <c r="A93" s="14" t="s">
        <v>85</v>
      </c>
      <c r="B93" s="80" t="s">
        <v>84</v>
      </c>
      <c r="C93" s="81"/>
      <c r="D93" s="18"/>
      <c r="E93" s="18"/>
      <c r="F93" s="18"/>
      <c r="K93"/>
    </row>
    <row r="94" spans="1:11" ht="30" customHeight="1">
      <c r="A94" s="20" t="s">
        <v>83</v>
      </c>
      <c r="B94" s="78" t="s">
        <v>82</v>
      </c>
      <c r="C94" s="79"/>
      <c r="D94" s="18"/>
      <c r="E94" s="18"/>
      <c r="F94" s="18"/>
      <c r="K94"/>
    </row>
    <row r="95" spans="1:11" ht="46.5" customHeight="1">
      <c r="A95" s="21" t="s">
        <v>81</v>
      </c>
      <c r="B95" s="76" t="s">
        <v>80</v>
      </c>
      <c r="C95" s="77"/>
      <c r="D95" s="18"/>
      <c r="E95" s="18"/>
      <c r="F95" s="18"/>
      <c r="K95"/>
    </row>
    <row r="96" spans="1:11" ht="37.5" customHeight="1">
      <c r="A96" s="22" t="s">
        <v>79</v>
      </c>
      <c r="B96" s="63" t="s">
        <v>78</v>
      </c>
      <c r="C96" s="75"/>
      <c r="D96" s="18"/>
      <c r="E96" s="18"/>
      <c r="F96" s="18"/>
      <c r="K96"/>
    </row>
    <row r="97" spans="1:11" ht="14.25" customHeight="1">
      <c r="A97" s="23" t="s">
        <v>77</v>
      </c>
      <c r="B97" s="73" t="s">
        <v>59</v>
      </c>
      <c r="C97" s="74"/>
      <c r="D97" s="18"/>
      <c r="E97" s="18"/>
      <c r="F97" s="18"/>
      <c r="K97"/>
    </row>
    <row r="98" spans="1:11" ht="15" customHeight="1">
      <c r="A98" s="20" t="s">
        <v>76</v>
      </c>
      <c r="B98" s="78" t="s">
        <v>75</v>
      </c>
      <c r="C98" s="79"/>
      <c r="D98" s="18"/>
      <c r="E98" s="18"/>
      <c r="F98" s="18"/>
      <c r="K98"/>
    </row>
    <row r="99" spans="1:11" ht="14.25" customHeight="1">
      <c r="A99" s="21" t="s">
        <v>74</v>
      </c>
      <c r="B99" s="76" t="s">
        <v>73</v>
      </c>
      <c r="C99" s="77"/>
      <c r="D99" s="18"/>
      <c r="E99" s="18"/>
      <c r="F99" s="18"/>
      <c r="K99"/>
    </row>
    <row r="100" spans="1:11" ht="14.25" customHeight="1">
      <c r="A100" s="22" t="s">
        <v>72</v>
      </c>
      <c r="B100" s="63" t="s">
        <v>71</v>
      </c>
      <c r="C100" s="75"/>
      <c r="D100" s="18"/>
      <c r="E100" s="18"/>
      <c r="F100" s="18"/>
      <c r="K100"/>
    </row>
    <row r="101" spans="1:11" ht="40.5" customHeight="1">
      <c r="A101" s="22" t="s">
        <v>70</v>
      </c>
      <c r="B101" s="63" t="s">
        <v>69</v>
      </c>
      <c r="C101" s="75"/>
      <c r="D101" s="18"/>
      <c r="E101" s="18"/>
      <c r="F101" s="18"/>
      <c r="K101"/>
    </row>
    <row r="102" spans="1:11" ht="26.25" customHeight="1">
      <c r="A102" s="22" t="s">
        <v>68</v>
      </c>
      <c r="B102" s="63" t="s">
        <v>67</v>
      </c>
      <c r="C102" s="75"/>
      <c r="D102" s="17"/>
      <c r="E102" s="17"/>
      <c r="F102" s="17"/>
      <c r="K102"/>
    </row>
    <row r="103" spans="1:11" ht="12.75" customHeight="1">
      <c r="A103" s="22" t="s">
        <v>66</v>
      </c>
      <c r="B103" s="63" t="s">
        <v>65</v>
      </c>
      <c r="C103" s="75"/>
      <c r="D103" s="17"/>
      <c r="E103" s="17"/>
      <c r="F103" s="17"/>
      <c r="K103"/>
    </row>
    <row r="104" spans="1:11" ht="12.75" customHeight="1">
      <c r="A104" s="22" t="s">
        <v>64</v>
      </c>
      <c r="B104" s="63" t="s">
        <v>63</v>
      </c>
      <c r="C104" s="75"/>
      <c r="D104" s="17"/>
      <c r="E104" s="17"/>
      <c r="F104" s="17"/>
      <c r="K104"/>
    </row>
    <row r="105" spans="1:11" ht="12.75" customHeight="1">
      <c r="A105" s="22" t="s">
        <v>62</v>
      </c>
      <c r="B105" s="63" t="s">
        <v>61</v>
      </c>
      <c r="C105" s="75"/>
      <c r="D105" s="17"/>
      <c r="E105" s="17"/>
      <c r="F105" s="17"/>
      <c r="K105"/>
    </row>
    <row r="106" spans="1:11" ht="12.75" customHeight="1">
      <c r="A106" s="23" t="s">
        <v>60</v>
      </c>
      <c r="B106" s="73" t="s">
        <v>59</v>
      </c>
      <c r="C106" s="74"/>
      <c r="D106" s="17"/>
      <c r="E106" s="17"/>
      <c r="F106" s="17"/>
      <c r="K106"/>
    </row>
    <row r="107" spans="1:11" ht="12.75" customHeight="1">
      <c r="A107" s="17"/>
      <c r="B107" s="19"/>
      <c r="C107" s="17"/>
      <c r="D107" s="17"/>
      <c r="E107" s="17"/>
      <c r="F107" s="17"/>
      <c r="K107"/>
    </row>
    <row r="108" spans="1:11" ht="12.7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/>
    </row>
    <row r="109" spans="1:11" ht="12.75" customHeight="1">
      <c r="A109" s="72"/>
      <c r="B109" s="72"/>
      <c r="C109" s="72"/>
      <c r="D109" s="17"/>
      <c r="E109" s="17"/>
      <c r="F109" s="17"/>
      <c r="K109"/>
    </row>
  </sheetData>
  <mergeCells count="35">
    <mergeCell ref="I84:J84"/>
    <mergeCell ref="A81:J81"/>
    <mergeCell ref="A84:C84"/>
    <mergeCell ref="E84:F84"/>
    <mergeCell ref="E83:F83"/>
    <mergeCell ref="B93:C93"/>
    <mergeCell ref="A86:C86"/>
    <mergeCell ref="E86:F86"/>
    <mergeCell ref="I86:J86"/>
    <mergeCell ref="A90:C90"/>
    <mergeCell ref="A87:J87"/>
    <mergeCell ref="B103:C103"/>
    <mergeCell ref="B95:C95"/>
    <mergeCell ref="B96:C96"/>
    <mergeCell ref="B94:C94"/>
    <mergeCell ref="B97:C97"/>
    <mergeCell ref="B101:C101"/>
    <mergeCell ref="B102:C102"/>
    <mergeCell ref="B100:C100"/>
    <mergeCell ref="B98:C98"/>
    <mergeCell ref="B99:C99"/>
    <mergeCell ref="A108:J108"/>
    <mergeCell ref="A109:C109"/>
    <mergeCell ref="B106:C106"/>
    <mergeCell ref="B105:C105"/>
    <mergeCell ref="B104:C104"/>
    <mergeCell ref="A80:J80"/>
    <mergeCell ref="I1:J1"/>
    <mergeCell ref="A5:J5"/>
    <mergeCell ref="A8:J8"/>
    <mergeCell ref="A10:J10"/>
    <mergeCell ref="A11:J11"/>
    <mergeCell ref="E13:F13"/>
    <mergeCell ref="A7:J7"/>
    <mergeCell ref="E12:F12"/>
  </mergeCells>
  <printOptions horizontalCentered="1"/>
  <pageMargins left="0.23622047244093999" right="0.23622047244093999" top="0.74803149606299002" bottom="0.74803149606299002" header="0.31496062992126" footer="0.31496062992126"/>
  <pageSetup paperSize="9" scale="75" orientation="landscape" r:id="rId1"/>
  <headerFooter differentFirst="1">
    <oddHeader>&amp;C&amp;"Times,Paprastas"&amp;P</oddHeader>
  </headerFooter>
  <rowBreaks count="1" manualBreakCount="1">
    <brk id="8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 3</vt:lpstr>
      <vt:lpstr>'Forma Nr. 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Grigienė</dc:creator>
  <cp:keywords/>
  <dc:description/>
  <cp:lastModifiedBy>Roma Momkuvienė</cp:lastModifiedBy>
  <dcterms:created xsi:type="dcterms:W3CDTF">2018-10-05T12:59:33Z</dcterms:created>
  <dcterms:modified xsi:type="dcterms:W3CDTF">2025-07-29T10:11:44Z</dcterms:modified>
  <cp:category/>
</cp:coreProperties>
</file>