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8_{90D2EF18-9AD7-46B9-9C55-38AB93282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 3" sheetId="1" r:id="rId1"/>
  </sheets>
  <definedNames>
    <definedName name="_xlnm.Print_Area" localSheetId="0">'Forma Nr. 3'!$A$4:$J$104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" l="1"/>
  <c r="F91" i="1"/>
  <c r="E91" i="1"/>
  <c r="D91" i="1"/>
  <c r="G90" i="1"/>
  <c r="F90" i="1"/>
  <c r="G89" i="1"/>
  <c r="F89" i="1"/>
  <c r="G88" i="1"/>
  <c r="F88" i="1"/>
  <c r="G87" i="1"/>
  <c r="F87" i="1"/>
  <c r="G85" i="1"/>
  <c r="E85" i="1"/>
  <c r="D85" i="1"/>
  <c r="F85" i="1" s="1"/>
  <c r="G84" i="1"/>
  <c r="F84" i="1"/>
  <c r="G83" i="1"/>
  <c r="F83" i="1"/>
  <c r="G81" i="1"/>
  <c r="E81" i="1"/>
  <c r="D81" i="1"/>
  <c r="F81" i="1" s="1"/>
  <c r="G80" i="1"/>
  <c r="F80" i="1"/>
  <c r="G79" i="1"/>
  <c r="F79" i="1"/>
  <c r="G78" i="1"/>
  <c r="F78" i="1"/>
  <c r="G77" i="1"/>
  <c r="F77" i="1"/>
  <c r="G76" i="1"/>
  <c r="F76" i="1"/>
  <c r="E74" i="1"/>
  <c r="G74" i="1" s="1"/>
  <c r="D74" i="1"/>
  <c r="G73" i="1"/>
  <c r="F73" i="1"/>
  <c r="G72" i="1"/>
  <c r="F72" i="1"/>
  <c r="G71" i="1"/>
  <c r="F71" i="1"/>
  <c r="G70" i="1"/>
  <c r="F70" i="1"/>
  <c r="G69" i="1"/>
  <c r="F69" i="1"/>
  <c r="G68" i="1"/>
  <c r="F68" i="1"/>
  <c r="E66" i="1"/>
  <c r="F66" i="1" s="1"/>
  <c r="D66" i="1"/>
  <c r="G65" i="1"/>
  <c r="F65" i="1"/>
  <c r="G64" i="1"/>
  <c r="F64" i="1"/>
  <c r="F62" i="1"/>
  <c r="E62" i="1"/>
  <c r="G62" i="1" s="1"/>
  <c r="D62" i="1"/>
  <c r="G61" i="1"/>
  <c r="F61" i="1"/>
  <c r="G60" i="1"/>
  <c r="F60" i="1"/>
  <c r="F58" i="1"/>
  <c r="E58" i="1"/>
  <c r="G58" i="1" s="1"/>
  <c r="D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49" i="1"/>
  <c r="E49" i="1"/>
  <c r="D49" i="1"/>
  <c r="F49" i="1" s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E39" i="1"/>
  <c r="D39" i="1"/>
  <c r="G39" i="1" s="1"/>
  <c r="G38" i="1"/>
  <c r="F38" i="1"/>
  <c r="G37" i="1"/>
  <c r="F37" i="1"/>
  <c r="G36" i="1"/>
  <c r="F36" i="1"/>
  <c r="G35" i="1"/>
  <c r="F35" i="1"/>
  <c r="G34" i="1"/>
  <c r="F34" i="1"/>
  <c r="E32" i="1"/>
  <c r="G32" i="1" s="1"/>
  <c r="D32" i="1"/>
  <c r="F32" i="1" s="1"/>
  <c r="G31" i="1"/>
  <c r="F31" i="1"/>
  <c r="G30" i="1"/>
  <c r="F30" i="1"/>
  <c r="G29" i="1"/>
  <c r="F29" i="1"/>
  <c r="G28" i="1"/>
  <c r="F28" i="1"/>
  <c r="F26" i="1"/>
  <c r="E26" i="1"/>
  <c r="E93" i="1" s="1"/>
  <c r="D26" i="1"/>
  <c r="D93" i="1" s="1"/>
  <c r="F93" i="1" s="1"/>
  <c r="G25" i="1"/>
  <c r="F25" i="1"/>
  <c r="G24" i="1"/>
  <c r="F24" i="1"/>
  <c r="G23" i="1"/>
  <c r="F23" i="1"/>
  <c r="G22" i="1"/>
  <c r="F22" i="1"/>
  <c r="G93" i="1" l="1"/>
  <c r="F74" i="1"/>
  <c r="G26" i="1"/>
  <c r="G66" i="1"/>
  <c r="F39" i="1"/>
</calcChain>
</file>

<file path=xl/sharedStrings.xml><?xml version="1.0" encoding="utf-8"?>
<sst xmlns="http://schemas.openxmlformats.org/spreadsheetml/2006/main" count="227" uniqueCount="108">
  <si>
    <t>GGGG</t>
  </si>
  <si>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</si>
  <si>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</si>
  <si>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3 priedas</t>
  </si>
  <si>
    <t>Kretingos  rajono savivaldybės administracija, 188715222, Savanorių g. 29a., Kretinga</t>
  </si>
  <si>
    <t xml:space="preserve">     (įstaigos pavadinimas, kodas Juridinių asmenų registre, adresas)</t>
  </si>
  <si>
    <t xml:space="preserve">BIUDŽETO VYKDYMO ATASKAITŲ AIŠKINAMOJO RAŠTO PAGAL PROGRAMAS IR FINANSAVIMO ŠALTINIUS                                                                                                                                                 </t>
  </si>
  <si>
    <t>2024 m. gruodžio mėn. 31 d.</t>
  </si>
  <si>
    <t>Metinė</t>
  </si>
  <si>
    <t>(pusmečio, metų)</t>
  </si>
  <si>
    <t>ATASKAITA</t>
  </si>
  <si>
    <t>2024-12-31</t>
  </si>
  <si>
    <t>Nr.</t>
  </si>
  <si>
    <t>(data)</t>
  </si>
  <si>
    <t>(Eurais)</t>
  </si>
  <si>
    <t>Programos kodas</t>
  </si>
  <si>
    <t>Programos pavadinimas</t>
  </si>
  <si>
    <t xml:space="preserve">Finansavimo šaltinio kodas </t>
  </si>
  <si>
    <t>Planas su leistinais patikslinimais</t>
  </si>
  <si>
    <t>Vykdymas</t>
  </si>
  <si>
    <t>Patikslinto plano vykdymas, proc.</t>
  </si>
  <si>
    <t xml:space="preserve">Nuokrypis                    </t>
  </si>
  <si>
    <t>Nuokrypio sumos detalizavimas</t>
  </si>
  <si>
    <t>Asignavimų nepanaudojimo priežasčių grupės Nr.</t>
  </si>
  <si>
    <t>Asignavimų nepanaudojimo priežasčių detalus paaiškinimas, išskiriant pažangos lėšų nepanaudojimo priežastis</t>
  </si>
  <si>
    <t>6 = 5 / 4 * 100</t>
  </si>
  <si>
    <t>7 = 5 – 4</t>
  </si>
  <si>
    <t>01</t>
  </si>
  <si>
    <t>Bendroji programa</t>
  </si>
  <si>
    <t>B</t>
  </si>
  <si>
    <t>D</t>
  </si>
  <si>
    <t>L</t>
  </si>
  <si>
    <t>S</t>
  </si>
  <si>
    <t>Iš viso pagal programą:</t>
  </si>
  <si>
    <t>02</t>
  </si>
  <si>
    <t>Seniūnijų programa</t>
  </si>
  <si>
    <t>BP</t>
  </si>
  <si>
    <t>03</t>
  </si>
  <si>
    <t>Žemės ūkio programa</t>
  </si>
  <si>
    <t>E</t>
  </si>
  <si>
    <t>EV</t>
  </si>
  <si>
    <t>VA</t>
  </si>
  <si>
    <t>04</t>
  </si>
  <si>
    <t>Strateginio planavimo ir investicijų programa</t>
  </si>
  <si>
    <t>P</t>
  </si>
  <si>
    <t>SIP</t>
  </si>
  <si>
    <t>V</t>
  </si>
  <si>
    <t>05</t>
  </si>
  <si>
    <t>Vietinio ūkio programa</t>
  </si>
  <si>
    <t>F</t>
  </si>
  <si>
    <t>KPP</t>
  </si>
  <si>
    <t>ZP</t>
  </si>
  <si>
    <t>06</t>
  </si>
  <si>
    <t>Sveikatos apsaugos programa</t>
  </si>
  <si>
    <t>07</t>
  </si>
  <si>
    <t>Kultūros programa</t>
  </si>
  <si>
    <t>08</t>
  </si>
  <si>
    <t>Švietimo programa</t>
  </si>
  <si>
    <t>K</t>
  </si>
  <si>
    <t>09</t>
  </si>
  <si>
    <t>Socialinės paramos programa</t>
  </si>
  <si>
    <t>Kūno kultūros ir sporto programa</t>
  </si>
  <si>
    <t>Architektūros ir teritorijų planavimo programa</t>
  </si>
  <si>
    <t>______________________________________</t>
  </si>
  <si>
    <t xml:space="preserve">Kitos priežastys </t>
  </si>
  <si>
    <t>2.8.</t>
  </si>
  <si>
    <t>Įstaigos reorganizacija</t>
  </si>
  <si>
    <t>2.7.</t>
  </si>
  <si>
    <t>Kitos šalies vėlavimas vykdyti įsipareigojimus</t>
  </si>
  <si>
    <t>2.6.</t>
  </si>
  <si>
    <t>Užsitęsę vykdomi darbai, jų dokumentacijos tvarkymas</t>
  </si>
  <si>
    <t>2.5.</t>
  </si>
  <si>
    <t>Užsitęsusios viešųjų pirkimų ir susijusios teisinės ir administracinės procedūros</t>
  </si>
  <si>
    <t>2.4.</t>
  </si>
  <si>
    <t>Netikslus planavimas (pvz.,  sąskaitos už suteiktas paslaugas apmokamos po ataskaitinio laikotarpio pabaigos)</t>
  </si>
  <si>
    <t>2.3.</t>
  </si>
  <si>
    <t>Mažesnis, nei planuota, pirkimų poreikis</t>
  </si>
  <si>
    <t>2.2.</t>
  </si>
  <si>
    <t>Mažesnė, nei planuota, pirkimų kaina</t>
  </si>
  <si>
    <t>2.1.</t>
  </si>
  <si>
    <t>Kitos išlaidos</t>
  </si>
  <si>
    <t>2.</t>
  </si>
  <si>
    <t>1.3</t>
  </si>
  <si>
    <t>Netikslus planavimas (pvz.,  dėl apskaičiuoto darbo užmokesčio ir atostoginių išmokėjimo kitą mėnesį, nei buvo suplanuota)</t>
  </si>
  <si>
    <t>1.2.</t>
  </si>
  <si>
    <t>Personalo kaita ir laikinas nedarbingumas (pvz., dėl neužimtų pareigybių, darbuotojų laikino nedarbingumo, darbuotojų, išėjusių tikslinių atostogų)</t>
  </si>
  <si>
    <t>1.1.</t>
  </si>
  <si>
    <t>Darbo užmokestis ir socialinis draudimas</t>
  </si>
  <si>
    <t>1.</t>
  </si>
  <si>
    <t>Asignavimų nepanaudojimo priežasčių grupės pavadinimas</t>
  </si>
  <si>
    <t>Eil. Nr.</t>
  </si>
  <si>
    <t>ASIGNAVIMŲ NEPANAUDOJIMO PRIEŽASČIŲ GRUPIŲ SĄRAŠAS</t>
  </si>
  <si>
    <t>Biudžeto išlaidų plano vykdymo pagal programas ir finansavimo šaltinius 2024 m. gruodžio mėn. 31 d. metinės, pusmetinės ataskaitos       priedas</t>
  </si>
  <si>
    <t>_________________________________</t>
  </si>
  <si>
    <t>(vardas ir pavardė)</t>
  </si>
  <si>
    <t>(parašas)</t>
  </si>
  <si>
    <t xml:space="preserve">   (finansinę apskaitą tvarkančio asmens, centralizuotos apskaitos įstaigos vadovo arba jo įgalioto asmens pareigų pavadinimas)</t>
  </si>
  <si>
    <t>Buhalterinės apskaitos skyriaus vedėja-vyr. buhalterė</t>
  </si>
  <si>
    <t xml:space="preserve">   (įstaigos vadovo ar jo įgalioto asmens pareigų  pavadinimas)</t>
  </si>
  <si>
    <t>Vilma Preibienė</t>
  </si>
  <si>
    <t>Administracijos direktorė</t>
  </si>
  <si>
    <t>2. 9 stulpelyje nurodomos asignavimų nepanaudojimo priežasčių grupės ir jų numeriai, nurodyti šios formos priede. Prie vieno šaltinio skirtingose eilutėse galima nurodyti kelis asignavimų nepanaudojimo priežasčių grupės numerius.</t>
  </si>
  <si>
    <t>1. Asignavimų valdytojai, finansuojami iš Lietuvos Respublikos valstybės biudžeto, 3 stulpelyje  finansavimo šaltinius nurodo atskirose eilutėse, vadovaudamiesi Asignavimų valdytojų programų, finansuojamų iš Lietuvos Respublikos valstybės biudžeto, finansavimo šaltinių klasifikacija, patvirtinta Lietuvos Respublikos finansų ministro 2011 m. rugpjūčio 8 d. įsakymu Nr. 1K-265 „Dėl Asignavimų valdytojų programų, finansuojamų iš Lietuvos Respublikos valstybės biudžeto, finansavimo šaltinių klasifikacijos patvirtinimo“.</t>
  </si>
  <si>
    <t>Pastabos:</t>
  </si>
  <si>
    <t>Viso:</t>
  </si>
  <si>
    <t>Vitalija Kubilienė</t>
  </si>
  <si>
    <t>(Biudžeto  vykdymo ataskaitų aiškinamojo rašto pagal programas ir finansavimo šaltinius 2024 m. gruodžio mėn. 31 d.  metų ataskaitos forma)</t>
  </si>
  <si>
    <t>B10-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</si>
</sst>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#,##0.0"/>
  </numFmts>
  <fonts count="21">
    <font>
      <sz val="11"/>
      <color rgb="FF000000"/>
      <name val="Calibri"/>
    </font>
    <font>
      <sz val="9"/>
      <color rgb="FF000000"/>
      <name val="Times New Roman"/>
    </font>
    <font>
      <b/>
      <sz val="9"/>
      <color rgb="FF000000"/>
      <name val="Times New Roman"/>
    </font>
    <font>
      <sz val="10"/>
      <color rgb="FF000000"/>
      <name val="Times New Roman Baltic"/>
    </font>
    <font>
      <b/>
      <sz val="10"/>
      <color rgb="FF000000"/>
      <name val="Times New Roman Baltic"/>
    </font>
    <font>
      <sz val="9"/>
      <color rgb="FF000000"/>
      <name val="Times New Roman Baltic"/>
    </font>
    <font>
      <vertAlign val="superscript"/>
      <sz val="9"/>
      <color rgb="FF000000"/>
      <name val="Times New Roman Baltic"/>
    </font>
    <font>
      <b/>
      <sz val="11"/>
      <color rgb="FF000000"/>
      <name val="Times New Roman Baltic"/>
    </font>
    <font>
      <sz val="11"/>
      <color rgb="FF000000"/>
      <name val="Times New Roman Baltic"/>
    </font>
    <font>
      <sz val="8"/>
      <color rgb="FF000000"/>
      <name val="Times New Roman Baltic"/>
    </font>
    <font>
      <sz val="8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1"/>
      <color rgb="FF000000"/>
      <name val="Calibri"/>
    </font>
    <font>
      <b/>
      <sz val="11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8"/>
      <color rgb="FF000000"/>
      <name val="Times New Roman Baltic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top"/>
    </xf>
    <xf numFmtId="0" fontId="17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49" fontId="10" fillId="0" borderId="3" xfId="0" applyNumberFormat="1" applyFont="1" applyBorder="1" applyAlignment="1">
      <alignment vertical="top"/>
    </xf>
    <xf numFmtId="49" fontId="10" fillId="0" borderId="3" xfId="0" applyNumberFormat="1" applyFont="1" applyBorder="1" applyAlignment="1">
      <alignment horizontal="center" vertical="top"/>
    </xf>
    <xf numFmtId="164" fontId="10" fillId="0" borderId="3" xfId="0" applyNumberFormat="1" applyFont="1" applyBorder="1"/>
    <xf numFmtId="0" fontId="1" fillId="0" borderId="3" xfId="0" applyFont="1" applyBorder="1" applyAlignment="1">
      <alignment vertical="center"/>
    </xf>
    <xf numFmtId="165" fontId="10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horizontal="center" vertical="top"/>
    </xf>
    <xf numFmtId="165" fontId="10" fillId="0" borderId="0" xfId="0" applyNumberFormat="1" applyFont="1"/>
    <xf numFmtId="0" fontId="0" fillId="0" borderId="1" xfId="0" applyBorder="1"/>
    <xf numFmtId="14" fontId="8" fillId="0" borderId="1" xfId="0" applyNumberFormat="1" applyFont="1" applyBorder="1" applyAlignment="1">
      <alignment horizontal="left" vertical="center" wrapText="1"/>
    </xf>
    <xf numFmtId="4" fontId="10" fillId="0" borderId="3" xfId="0" applyNumberFormat="1" applyFont="1" applyBorder="1"/>
    <xf numFmtId="49" fontId="10" fillId="0" borderId="3" xfId="0" applyNumberFormat="1" applyFont="1" applyBorder="1" applyAlignment="1">
      <alignment horizontal="right" vertical="top"/>
    </xf>
    <xf numFmtId="0" fontId="9" fillId="0" borderId="13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wrapText="1"/>
    </xf>
    <xf numFmtId="0" fontId="10" fillId="0" borderId="15" xfId="0" applyFont="1" applyBorder="1" applyAlignment="1">
      <alignment horizontal="center" vertical="top"/>
    </xf>
    <xf numFmtId="0" fontId="9" fillId="0" borderId="0" xfId="0" applyFont="1" applyAlignment="1">
      <alignment horizontal="left" vertical="center" wrapText="1"/>
    </xf>
    <xf numFmtId="0" fontId="12" fillId="0" borderId="15" xfId="0" applyFont="1" applyBorder="1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9"/>
  <sheetViews>
    <sheetView tabSelected="1" zoomScale="110" zoomScaleNormal="110" workbookViewId="0">
      <selection activeCell="I15" sqref="I15"/>
    </sheetView>
  </sheetViews>
  <sheetFormatPr defaultColWidth="9.140625" defaultRowHeight="15"/>
  <cols>
    <col min="1" max="1" width="13.28515625" style="1" customWidth="1"/>
    <col min="2" max="2" width="21.140625" style="1" customWidth="1"/>
    <col min="3" max="3" width="21.5703125" style="1" customWidth="1"/>
    <col min="4" max="4" width="13.5703125" style="1" customWidth="1"/>
    <col min="5" max="5" width="10.7109375" style="1" customWidth="1"/>
    <col min="6" max="6" width="13.7109375" style="1" customWidth="1"/>
    <col min="7" max="7" width="10.28515625" style="1" customWidth="1"/>
    <col min="8" max="8" width="13.28515625" style="1" customWidth="1"/>
    <col min="9" max="9" width="14.7109375" style="1" customWidth="1"/>
    <col min="10" max="10" width="36.7109375" style="1" customWidth="1"/>
    <col min="11" max="11" width="9.140625" style="1"/>
  </cols>
  <sheetData>
    <row r="1" spans="1:11" ht="8.25" customHeight="1">
      <c r="A1" s="1" t="s">
        <v>0</v>
      </c>
      <c r="K1"/>
    </row>
    <row r="2" spans="1:11">
      <c r="G2" s="1" t="s">
        <v>1</v>
      </c>
    </row>
    <row r="3" spans="1:11">
      <c r="G3" s="1" t="s">
        <v>2</v>
      </c>
    </row>
    <row r="4" spans="1:11">
      <c r="A4" s="39"/>
      <c r="B4" s="39"/>
      <c r="C4" s="39"/>
      <c r="D4" s="39"/>
      <c r="E4" s="39"/>
      <c r="F4" s="39"/>
      <c r="G4" s="1" t="s">
        <v>3</v>
      </c>
      <c r="I4" s="25"/>
    </row>
    <row r="5" spans="1:11">
      <c r="A5" s="39"/>
      <c r="B5" s="39"/>
      <c r="C5" s="39"/>
      <c r="D5" s="39"/>
      <c r="E5" s="39"/>
      <c r="F5" s="39"/>
      <c r="G5" s="39"/>
      <c r="H5" s="39"/>
      <c r="J5" s="25"/>
    </row>
    <row r="6" spans="1:11" ht="15" customHeight="1">
      <c r="A6" s="56" t="s">
        <v>106</v>
      </c>
      <c r="B6" s="57"/>
      <c r="C6" s="57"/>
      <c r="D6" s="57"/>
      <c r="E6" s="57"/>
      <c r="F6" s="57"/>
      <c r="G6" s="57"/>
      <c r="H6" s="57"/>
      <c r="I6" s="57"/>
      <c r="J6" s="57"/>
      <c r="K6"/>
    </row>
    <row r="7" spans="1:11" ht="15" customHeight="1">
      <c r="A7" s="3"/>
      <c r="B7" s="36"/>
      <c r="C7" s="36"/>
      <c r="D7" s="36"/>
      <c r="E7" s="36"/>
      <c r="F7" s="36"/>
      <c r="G7" s="36"/>
      <c r="H7" s="36"/>
      <c r="I7" s="36"/>
      <c r="J7" s="36"/>
      <c r="K7"/>
    </row>
    <row r="8" spans="1:11" ht="13.5" customHeight="1">
      <c r="A8" s="54" t="s">
        <v>4</v>
      </c>
      <c r="B8" s="54"/>
      <c r="C8" s="54"/>
      <c r="D8" s="54"/>
      <c r="E8" s="54"/>
      <c r="F8" s="54"/>
      <c r="G8" s="54"/>
      <c r="H8" s="54"/>
      <c r="I8" s="54"/>
      <c r="J8" s="54"/>
      <c r="K8"/>
    </row>
    <row r="9" spans="1:11" ht="12.75" customHeight="1">
      <c r="A9" s="58" t="s">
        <v>5</v>
      </c>
      <c r="B9" s="58"/>
      <c r="C9" s="58"/>
      <c r="D9" s="58"/>
      <c r="E9" s="58"/>
      <c r="F9" s="58"/>
      <c r="G9" s="58"/>
      <c r="H9" s="58"/>
      <c r="I9" s="58"/>
      <c r="J9" s="58"/>
      <c r="K9"/>
    </row>
    <row r="10" spans="1:11">
      <c r="A10" s="39"/>
      <c r="B10" s="39"/>
      <c r="C10" s="39"/>
      <c r="D10" s="39"/>
      <c r="E10" s="39"/>
      <c r="F10" s="39"/>
      <c r="G10" s="39"/>
      <c r="H10" s="39"/>
    </row>
    <row r="11" spans="1:11" ht="15.75" customHeight="1">
      <c r="A11" s="59" t="s">
        <v>6</v>
      </c>
      <c r="B11" s="59"/>
      <c r="C11" s="59"/>
      <c r="D11" s="59"/>
      <c r="E11" s="59"/>
      <c r="F11" s="59"/>
      <c r="G11" s="59"/>
      <c r="H11" s="59"/>
      <c r="I11" s="59"/>
      <c r="J11" s="59"/>
      <c r="K11"/>
    </row>
    <row r="12" spans="1:11" ht="14.25" customHeight="1">
      <c r="A12" s="60" t="s">
        <v>7</v>
      </c>
      <c r="B12" s="60"/>
      <c r="C12" s="60"/>
      <c r="D12" s="60"/>
      <c r="E12" s="60"/>
      <c r="F12" s="60"/>
      <c r="G12" s="60"/>
      <c r="H12" s="60"/>
      <c r="I12" s="60"/>
      <c r="J12" s="60"/>
      <c r="K12"/>
    </row>
    <row r="13" spans="1:11" ht="17.25" customHeight="1">
      <c r="A13" s="37"/>
      <c r="B13" s="37"/>
      <c r="C13" s="37"/>
      <c r="D13" s="40"/>
      <c r="E13" s="55" t="s">
        <v>8</v>
      </c>
      <c r="F13" s="55"/>
      <c r="G13" s="40"/>
      <c r="H13" s="37"/>
      <c r="I13" s="37"/>
      <c r="J13" s="37"/>
      <c r="K13"/>
    </row>
    <row r="14" spans="1:11" ht="13.5" customHeight="1">
      <c r="A14" s="37"/>
      <c r="B14" s="37"/>
      <c r="C14" s="37"/>
      <c r="E14" s="62" t="s">
        <v>9</v>
      </c>
      <c r="F14" s="62"/>
      <c r="G14" s="19"/>
      <c r="H14" s="37"/>
      <c r="I14" s="37"/>
      <c r="J14" s="37"/>
      <c r="K14"/>
    </row>
    <row r="15" spans="1:11" ht="17.25" customHeight="1">
      <c r="A15" s="37"/>
      <c r="B15" s="37"/>
      <c r="C15" s="37"/>
      <c r="E15" s="61" t="s">
        <v>10</v>
      </c>
      <c r="F15" s="61"/>
      <c r="G15" s="38"/>
      <c r="H15" s="37"/>
      <c r="I15" s="37"/>
      <c r="J15" s="37"/>
      <c r="K15"/>
    </row>
    <row r="16" spans="1:11" ht="11.25" customHeight="1">
      <c r="A16" s="37"/>
      <c r="B16" s="37"/>
      <c r="C16" s="37"/>
      <c r="D16" s="9"/>
      <c r="E16" s="9"/>
      <c r="F16" s="9"/>
      <c r="G16" s="9"/>
      <c r="H16" s="37"/>
      <c r="I16" s="37"/>
      <c r="J16" s="37"/>
      <c r="K16"/>
    </row>
    <row r="17" spans="1:11" ht="12" customHeight="1">
      <c r="E17" s="50" t="s">
        <v>11</v>
      </c>
      <c r="F17" s="10" t="s">
        <v>12</v>
      </c>
      <c r="G17" s="11" t="s">
        <v>107</v>
      </c>
      <c r="J17" s="41"/>
      <c r="K17"/>
    </row>
    <row r="18" spans="1:11" ht="12" customHeight="1">
      <c r="E18" s="13" t="s">
        <v>13</v>
      </c>
      <c r="F18" s="18"/>
      <c r="G18" s="18"/>
      <c r="H18" s="2"/>
      <c r="K18"/>
    </row>
    <row r="19" spans="1:11" ht="12" customHeight="1">
      <c r="C19" s="3"/>
      <c r="D19" s="3"/>
      <c r="F19" s="3"/>
      <c r="G19" s="3"/>
      <c r="J19" s="22" t="s">
        <v>14</v>
      </c>
      <c r="K19"/>
    </row>
    <row r="20" spans="1:11" ht="51" customHeight="1">
      <c r="A20" s="23" t="s">
        <v>15</v>
      </c>
      <c r="B20" s="23" t="s">
        <v>16</v>
      </c>
      <c r="C20" s="23" t="s">
        <v>17</v>
      </c>
      <c r="D20" s="24" t="s">
        <v>18</v>
      </c>
      <c r="E20" s="24" t="s">
        <v>19</v>
      </c>
      <c r="F20" s="24" t="s">
        <v>20</v>
      </c>
      <c r="G20" s="24" t="s">
        <v>21</v>
      </c>
      <c r="H20" s="24" t="s">
        <v>22</v>
      </c>
      <c r="I20" s="24" t="s">
        <v>23</v>
      </c>
      <c r="J20" s="24" t="s">
        <v>24</v>
      </c>
      <c r="K20"/>
    </row>
    <row r="21" spans="1:11" ht="10.5" customHeight="1">
      <c r="A21" s="35">
        <v>1</v>
      </c>
      <c r="B21" s="35">
        <v>2</v>
      </c>
      <c r="C21" s="35">
        <v>3</v>
      </c>
      <c r="D21" s="35">
        <v>4</v>
      </c>
      <c r="E21" s="35">
        <v>5</v>
      </c>
      <c r="F21" s="35" t="s">
        <v>25</v>
      </c>
      <c r="G21" s="35" t="s">
        <v>26</v>
      </c>
      <c r="H21" s="35">
        <v>8</v>
      </c>
      <c r="I21" s="35">
        <v>9</v>
      </c>
      <c r="J21" s="35">
        <v>10</v>
      </c>
      <c r="K21"/>
    </row>
    <row r="22" spans="1:11" ht="12.75" customHeight="1">
      <c r="A22" s="42" t="s">
        <v>27</v>
      </c>
      <c r="B22" s="42" t="s">
        <v>28</v>
      </c>
      <c r="C22" s="43" t="s">
        <v>29</v>
      </c>
      <c r="D22" s="51">
        <v>4605464</v>
      </c>
      <c r="E22" s="51">
        <v>4464384.1100000003</v>
      </c>
      <c r="F22" s="51">
        <f>IF(D22=0,0,E22/D22*100)</f>
        <v>96.936684555562707</v>
      </c>
      <c r="G22" s="51">
        <f>E22-D22</f>
        <v>-141079.88999999966</v>
      </c>
      <c r="H22" s="44"/>
      <c r="I22" s="43"/>
      <c r="J22" s="45"/>
      <c r="K22"/>
    </row>
    <row r="23" spans="1:11" ht="12.75" customHeight="1">
      <c r="A23" s="42" t="s">
        <v>27</v>
      </c>
      <c r="B23" s="42" t="s">
        <v>28</v>
      </c>
      <c r="C23" s="43" t="s">
        <v>30</v>
      </c>
      <c r="D23" s="51">
        <v>240241</v>
      </c>
      <c r="E23" s="51">
        <v>234705.46</v>
      </c>
      <c r="F23" s="51">
        <f>IF(D23=0,0,E23/D23*100)</f>
        <v>97.695838761909911</v>
      </c>
      <c r="G23" s="51">
        <f>E23-D23</f>
        <v>-5535.5400000000081</v>
      </c>
      <c r="H23" s="44"/>
      <c r="I23" s="43"/>
      <c r="J23" s="45"/>
      <c r="K23"/>
    </row>
    <row r="24" spans="1:11" ht="12.75" customHeight="1">
      <c r="A24" s="42" t="s">
        <v>27</v>
      </c>
      <c r="B24" s="42" t="s">
        <v>28</v>
      </c>
      <c r="C24" s="43" t="s">
        <v>31</v>
      </c>
      <c r="D24" s="51">
        <v>10000</v>
      </c>
      <c r="E24" s="51">
        <v>6000</v>
      </c>
      <c r="F24" s="51">
        <f>IF(D24=0,0,E24/D24*100)</f>
        <v>60</v>
      </c>
      <c r="G24" s="51">
        <f>E24-D24</f>
        <v>-4000</v>
      </c>
      <c r="H24" s="44"/>
      <c r="I24" s="43"/>
      <c r="J24" s="45"/>
      <c r="K24"/>
    </row>
    <row r="25" spans="1:11" ht="12.75" customHeight="1">
      <c r="A25" s="42" t="s">
        <v>27</v>
      </c>
      <c r="B25" s="42" t="s">
        <v>28</v>
      </c>
      <c r="C25" s="43" t="s">
        <v>32</v>
      </c>
      <c r="D25" s="51">
        <v>53800</v>
      </c>
      <c r="E25" s="51">
        <v>43658.44</v>
      </c>
      <c r="F25" s="51">
        <f>IF(D25=0,0,E25/D25*100)</f>
        <v>81.149516728624533</v>
      </c>
      <c r="G25" s="51">
        <f>E25-D25</f>
        <v>-10141.559999999998</v>
      </c>
      <c r="H25" s="44"/>
      <c r="I25" s="43"/>
      <c r="J25" s="45"/>
      <c r="K25"/>
    </row>
    <row r="26" spans="1:11" ht="12.75" customHeight="1">
      <c r="A26" s="42"/>
      <c r="B26" s="42"/>
      <c r="C26" s="52" t="s">
        <v>33</v>
      </c>
      <c r="D26" s="51">
        <f>SUM(D22:D25)</f>
        <v>4909505</v>
      </c>
      <c r="E26" s="51">
        <f>SUM(E22:E25)</f>
        <v>4748748.0100000007</v>
      </c>
      <c r="F26" s="51">
        <f>IF(D26=0,0,E26/D26*100)</f>
        <v>96.725596776049741</v>
      </c>
      <c r="G26" s="51">
        <f>E26-D26</f>
        <v>-160756.98999999929</v>
      </c>
      <c r="H26" s="44"/>
      <c r="I26" s="43"/>
      <c r="J26" s="45"/>
      <c r="K26"/>
    </row>
    <row r="27" spans="1:11" ht="12.75" customHeight="1">
      <c r="A27" s="42"/>
      <c r="B27" s="42"/>
      <c r="C27" s="43"/>
      <c r="D27" s="51"/>
      <c r="E27" s="51"/>
      <c r="F27" s="51"/>
      <c r="G27" s="51"/>
      <c r="H27" s="44"/>
      <c r="I27" s="43"/>
      <c r="J27" s="45"/>
      <c r="K27"/>
    </row>
    <row r="28" spans="1:11" ht="12.75" customHeight="1">
      <c r="A28" s="42" t="s">
        <v>34</v>
      </c>
      <c r="B28" s="42" t="s">
        <v>35</v>
      </c>
      <c r="C28" s="43" t="s">
        <v>29</v>
      </c>
      <c r="D28" s="51">
        <v>3909560</v>
      </c>
      <c r="E28" s="51">
        <v>3837649.51</v>
      </c>
      <c r="F28" s="51">
        <f>IF(D28=0,0,E28/D28*100)</f>
        <v>98.160650047575686</v>
      </c>
      <c r="G28" s="51">
        <f>E28-D28</f>
        <v>-71910.490000000224</v>
      </c>
      <c r="H28" s="44"/>
      <c r="I28" s="43"/>
      <c r="J28" s="45"/>
      <c r="K28"/>
    </row>
    <row r="29" spans="1:11" ht="12.75" customHeight="1">
      <c r="A29" s="42" t="s">
        <v>34</v>
      </c>
      <c r="B29" s="42" t="s">
        <v>35</v>
      </c>
      <c r="C29" s="43" t="s">
        <v>36</v>
      </c>
      <c r="D29" s="51">
        <v>349147</v>
      </c>
      <c r="E29" s="51">
        <v>0</v>
      </c>
      <c r="F29" s="51">
        <f>IF(D29=0,0,E29/D29*100)</f>
        <v>0</v>
      </c>
      <c r="G29" s="51">
        <f>E29-D29</f>
        <v>-349147</v>
      </c>
      <c r="H29" s="44"/>
      <c r="I29" s="43"/>
      <c r="J29" s="45"/>
      <c r="K29"/>
    </row>
    <row r="30" spans="1:11" ht="12.75" customHeight="1">
      <c r="A30" s="42" t="s">
        <v>34</v>
      </c>
      <c r="B30" s="42" t="s">
        <v>35</v>
      </c>
      <c r="C30" s="43" t="s">
        <v>31</v>
      </c>
      <c r="D30" s="51">
        <v>226700</v>
      </c>
      <c r="E30" s="51">
        <v>198260.53</v>
      </c>
      <c r="F30" s="51">
        <f>IF(D30=0,0,E30/D30*100)</f>
        <v>87.455019850022055</v>
      </c>
      <c r="G30" s="51">
        <f>E30-D30</f>
        <v>-28439.47</v>
      </c>
      <c r="H30" s="44"/>
      <c r="I30" s="43"/>
      <c r="J30" s="45"/>
      <c r="K30"/>
    </row>
    <row r="31" spans="1:11" ht="12.75" customHeight="1">
      <c r="A31" s="42" t="s">
        <v>34</v>
      </c>
      <c r="B31" s="42" t="s">
        <v>35</v>
      </c>
      <c r="C31" s="43" t="s">
        <v>32</v>
      </c>
      <c r="D31" s="51">
        <v>121600</v>
      </c>
      <c r="E31" s="51">
        <v>62024.98</v>
      </c>
      <c r="F31" s="51">
        <f>IF(D31=0,0,E31/D31*100)</f>
        <v>51.007384868421056</v>
      </c>
      <c r="G31" s="51">
        <f>E31-D31</f>
        <v>-59575.02</v>
      </c>
      <c r="H31" s="44"/>
      <c r="I31" s="43"/>
      <c r="J31" s="45"/>
      <c r="K31"/>
    </row>
    <row r="32" spans="1:11" ht="12.75" customHeight="1">
      <c r="A32" s="42"/>
      <c r="B32" s="42"/>
      <c r="C32" s="52" t="s">
        <v>33</v>
      </c>
      <c r="D32" s="51">
        <f>SUM(D28:D31)</f>
        <v>4607007</v>
      </c>
      <c r="E32" s="51">
        <f>SUM(E28:E31)</f>
        <v>4097935.0199999996</v>
      </c>
      <c r="F32" s="51">
        <f>IF(D32=0,0,E32/D32*100)</f>
        <v>88.950049782863346</v>
      </c>
      <c r="G32" s="51">
        <f>E32-D32</f>
        <v>-509071.98000000045</v>
      </c>
      <c r="H32" s="44"/>
      <c r="I32" s="43"/>
      <c r="J32" s="45"/>
      <c r="K32"/>
    </row>
    <row r="33" spans="1:11" ht="12.75" customHeight="1">
      <c r="A33" s="42"/>
      <c r="B33" s="42"/>
      <c r="C33" s="43"/>
      <c r="D33" s="51"/>
      <c r="E33" s="51"/>
      <c r="F33" s="51"/>
      <c r="G33" s="51"/>
      <c r="H33" s="44"/>
      <c r="I33" s="43"/>
      <c r="J33" s="45"/>
      <c r="K33"/>
    </row>
    <row r="34" spans="1:11" ht="12.75" customHeight="1">
      <c r="A34" s="42" t="s">
        <v>37</v>
      </c>
      <c r="B34" s="42" t="s">
        <v>38</v>
      </c>
      <c r="C34" s="43" t="s">
        <v>29</v>
      </c>
      <c r="D34" s="51">
        <v>312092</v>
      </c>
      <c r="E34" s="51">
        <v>293410.71000000002</v>
      </c>
      <c r="F34" s="51">
        <f t="shared" ref="F34:F39" si="0">IF(D34=0,0,E34/D34*100)</f>
        <v>94.01417210309782</v>
      </c>
      <c r="G34" s="51">
        <f t="shared" ref="G34:G39" si="1">E34-D34</f>
        <v>-18681.289999999979</v>
      </c>
      <c r="H34" s="44"/>
      <c r="I34" s="43"/>
      <c r="J34" s="45"/>
      <c r="K34"/>
    </row>
    <row r="35" spans="1:11" ht="12.75" customHeight="1">
      <c r="A35" s="42" t="s">
        <v>37</v>
      </c>
      <c r="B35" s="42" t="s">
        <v>38</v>
      </c>
      <c r="C35" s="43" t="s">
        <v>30</v>
      </c>
      <c r="D35" s="51">
        <v>422700</v>
      </c>
      <c r="E35" s="51">
        <v>422700</v>
      </c>
      <c r="F35" s="51">
        <f t="shared" si="0"/>
        <v>100</v>
      </c>
      <c r="G35" s="51">
        <f t="shared" si="1"/>
        <v>0</v>
      </c>
      <c r="H35" s="44"/>
      <c r="I35" s="43"/>
      <c r="J35" s="45"/>
      <c r="K35"/>
    </row>
    <row r="36" spans="1:11" ht="12.75" customHeight="1">
      <c r="A36" s="42" t="s">
        <v>37</v>
      </c>
      <c r="B36" s="42" t="s">
        <v>38</v>
      </c>
      <c r="C36" s="43" t="s">
        <v>39</v>
      </c>
      <c r="D36" s="51">
        <v>621000</v>
      </c>
      <c r="E36" s="51">
        <v>242635.57</v>
      </c>
      <c r="F36" s="51">
        <f t="shared" si="0"/>
        <v>39.071750402576491</v>
      </c>
      <c r="G36" s="51">
        <f t="shared" si="1"/>
        <v>-378364.43</v>
      </c>
      <c r="H36" s="44"/>
      <c r="I36" s="43"/>
      <c r="J36" s="45"/>
      <c r="K36"/>
    </row>
    <row r="37" spans="1:11" ht="12.75" customHeight="1">
      <c r="A37" s="42" t="s">
        <v>37</v>
      </c>
      <c r="B37" s="42" t="s">
        <v>38</v>
      </c>
      <c r="C37" s="43" t="s">
        <v>40</v>
      </c>
      <c r="D37" s="51">
        <v>104200</v>
      </c>
      <c r="E37" s="51">
        <v>104200</v>
      </c>
      <c r="F37" s="51">
        <f t="shared" si="0"/>
        <v>100</v>
      </c>
      <c r="G37" s="51">
        <f t="shared" si="1"/>
        <v>0</v>
      </c>
      <c r="H37" s="44"/>
      <c r="I37" s="43"/>
      <c r="J37" s="45"/>
      <c r="K37"/>
    </row>
    <row r="38" spans="1:11" ht="12.75" customHeight="1">
      <c r="A38" s="42" t="s">
        <v>37</v>
      </c>
      <c r="B38" s="42" t="s">
        <v>38</v>
      </c>
      <c r="C38" s="43" t="s">
        <v>41</v>
      </c>
      <c r="D38" s="51">
        <v>109800</v>
      </c>
      <c r="E38" s="51">
        <v>50994.54</v>
      </c>
      <c r="F38" s="51">
        <f t="shared" si="0"/>
        <v>46.44311475409836</v>
      </c>
      <c r="G38" s="51">
        <f t="shared" si="1"/>
        <v>-58805.46</v>
      </c>
      <c r="H38" s="44"/>
      <c r="I38" s="43"/>
      <c r="J38" s="45"/>
      <c r="K38"/>
    </row>
    <row r="39" spans="1:11" ht="12.75" customHeight="1">
      <c r="A39" s="42"/>
      <c r="B39" s="42"/>
      <c r="C39" s="52" t="s">
        <v>33</v>
      </c>
      <c r="D39" s="51">
        <f>SUM(D34:D38)</f>
        <v>1569792</v>
      </c>
      <c r="E39" s="51">
        <f>SUM(E34:E38)</f>
        <v>1113940.82</v>
      </c>
      <c r="F39" s="51">
        <f t="shared" si="0"/>
        <v>70.9610457946021</v>
      </c>
      <c r="G39" s="51">
        <f t="shared" si="1"/>
        <v>-455851.17999999993</v>
      </c>
      <c r="H39" s="44"/>
      <c r="I39" s="43"/>
      <c r="J39" s="45"/>
      <c r="K39"/>
    </row>
    <row r="40" spans="1:11" ht="12.75" customHeight="1">
      <c r="A40" s="42"/>
      <c r="B40" s="42"/>
      <c r="C40" s="43"/>
      <c r="D40" s="51"/>
      <c r="E40" s="51"/>
      <c r="F40" s="51"/>
      <c r="G40" s="51"/>
      <c r="H40" s="44"/>
      <c r="I40" s="43"/>
      <c r="J40" s="45"/>
      <c r="K40"/>
    </row>
    <row r="41" spans="1:11" ht="12.75" customHeight="1">
      <c r="A41" s="42" t="s">
        <v>42</v>
      </c>
      <c r="B41" s="42" t="s">
        <v>43</v>
      </c>
      <c r="C41" s="43" t="s">
        <v>29</v>
      </c>
      <c r="D41" s="51">
        <v>3019369</v>
      </c>
      <c r="E41" s="51">
        <v>3012184.84</v>
      </c>
      <c r="F41" s="51">
        <f t="shared" ref="F41:F49" si="2">IF(D41=0,0,E41/D41*100)</f>
        <v>99.762064192882676</v>
      </c>
      <c r="G41" s="51">
        <f t="shared" ref="G41:G49" si="3">E41-D41</f>
        <v>-7184.160000000149</v>
      </c>
      <c r="H41" s="44"/>
      <c r="I41" s="43"/>
      <c r="J41" s="45"/>
      <c r="K41"/>
    </row>
    <row r="42" spans="1:11" ht="12.75" customHeight="1">
      <c r="A42" s="42" t="s">
        <v>42</v>
      </c>
      <c r="B42" s="42" t="s">
        <v>43</v>
      </c>
      <c r="C42" s="43" t="s">
        <v>39</v>
      </c>
      <c r="D42" s="51">
        <v>55349</v>
      </c>
      <c r="E42" s="51">
        <v>43178.54</v>
      </c>
      <c r="F42" s="51">
        <f t="shared" si="2"/>
        <v>78.011418453811274</v>
      </c>
      <c r="G42" s="51">
        <f t="shared" si="3"/>
        <v>-12170.46</v>
      </c>
      <c r="H42" s="44"/>
      <c r="I42" s="43"/>
      <c r="J42" s="45"/>
      <c r="K42"/>
    </row>
    <row r="43" spans="1:11" ht="12.75" customHeight="1">
      <c r="A43" s="42" t="s">
        <v>42</v>
      </c>
      <c r="B43" s="42" t="s">
        <v>43</v>
      </c>
      <c r="C43" s="43" t="s">
        <v>40</v>
      </c>
      <c r="D43" s="51">
        <v>718000</v>
      </c>
      <c r="E43" s="51">
        <v>285970.3</v>
      </c>
      <c r="F43" s="51">
        <f t="shared" si="2"/>
        <v>39.828732590529249</v>
      </c>
      <c r="G43" s="51">
        <f t="shared" si="3"/>
        <v>-432029.7</v>
      </c>
      <c r="H43" s="44"/>
      <c r="I43" s="43"/>
      <c r="J43" s="45"/>
      <c r="K43"/>
    </row>
    <row r="44" spans="1:11" ht="12.75" customHeight="1">
      <c r="A44" s="42" t="s">
        <v>42</v>
      </c>
      <c r="B44" s="42" t="s">
        <v>43</v>
      </c>
      <c r="C44" s="43" t="s">
        <v>31</v>
      </c>
      <c r="D44" s="51">
        <v>30000</v>
      </c>
      <c r="E44" s="51">
        <v>29912</v>
      </c>
      <c r="F44" s="51">
        <f t="shared" si="2"/>
        <v>99.706666666666663</v>
      </c>
      <c r="G44" s="51">
        <f t="shared" si="3"/>
        <v>-88</v>
      </c>
      <c r="H44" s="44"/>
      <c r="I44" s="43"/>
      <c r="J44" s="45"/>
      <c r="K44"/>
    </row>
    <row r="45" spans="1:11" ht="12.75" customHeight="1">
      <c r="A45" s="42" t="s">
        <v>42</v>
      </c>
      <c r="B45" s="42" t="s">
        <v>43</v>
      </c>
      <c r="C45" s="43" t="s">
        <v>44</v>
      </c>
      <c r="D45" s="51">
        <v>1776600</v>
      </c>
      <c r="E45" s="51">
        <v>1530597.79</v>
      </c>
      <c r="F45" s="51">
        <f t="shared" si="2"/>
        <v>86.15320218394686</v>
      </c>
      <c r="G45" s="51">
        <f t="shared" si="3"/>
        <v>-246002.20999999996</v>
      </c>
      <c r="H45" s="44"/>
      <c r="I45" s="43"/>
      <c r="J45" s="45"/>
      <c r="K45"/>
    </row>
    <row r="46" spans="1:11" ht="12.75" customHeight="1">
      <c r="A46" s="42" t="s">
        <v>42</v>
      </c>
      <c r="B46" s="42" t="s">
        <v>43</v>
      </c>
      <c r="C46" s="43" t="s">
        <v>45</v>
      </c>
      <c r="D46" s="51">
        <v>100000</v>
      </c>
      <c r="E46" s="51">
        <v>21732.080000000002</v>
      </c>
      <c r="F46" s="51">
        <f t="shared" si="2"/>
        <v>21.73208</v>
      </c>
      <c r="G46" s="51">
        <f t="shared" si="3"/>
        <v>-78267.92</v>
      </c>
      <c r="H46" s="44"/>
      <c r="I46" s="43"/>
      <c r="J46" s="45"/>
      <c r="K46"/>
    </row>
    <row r="47" spans="1:11" ht="12.75" customHeight="1">
      <c r="A47" s="42" t="s">
        <v>42</v>
      </c>
      <c r="B47" s="42" t="s">
        <v>43</v>
      </c>
      <c r="C47" s="43" t="s">
        <v>46</v>
      </c>
      <c r="D47" s="51">
        <v>526828</v>
      </c>
      <c r="E47" s="51">
        <v>519541.28</v>
      </c>
      <c r="F47" s="51">
        <f t="shared" si="2"/>
        <v>98.616869262833418</v>
      </c>
      <c r="G47" s="51">
        <f t="shared" si="3"/>
        <v>-7286.7199999999721</v>
      </c>
      <c r="H47" s="44"/>
      <c r="I47" s="43"/>
      <c r="J47" s="45"/>
      <c r="K47"/>
    </row>
    <row r="48" spans="1:11" ht="12.75" customHeight="1">
      <c r="A48" s="42" t="s">
        <v>42</v>
      </c>
      <c r="B48" s="42" t="s">
        <v>43</v>
      </c>
      <c r="C48" s="43" t="s">
        <v>41</v>
      </c>
      <c r="D48" s="51">
        <v>413551</v>
      </c>
      <c r="E48" s="51">
        <v>248221.87</v>
      </c>
      <c r="F48" s="51">
        <f t="shared" si="2"/>
        <v>60.022069829355992</v>
      </c>
      <c r="G48" s="51">
        <f t="shared" si="3"/>
        <v>-165329.13</v>
      </c>
      <c r="H48" s="44"/>
      <c r="I48" s="43"/>
      <c r="J48" s="45"/>
      <c r="K48"/>
    </row>
    <row r="49" spans="1:11" ht="12.75" customHeight="1">
      <c r="A49" s="42"/>
      <c r="B49" s="42"/>
      <c r="C49" s="52" t="s">
        <v>33</v>
      </c>
      <c r="D49" s="51">
        <f>SUM(D41:D48)</f>
        <v>6639697</v>
      </c>
      <c r="E49" s="51">
        <f>SUM(E41:E48)</f>
        <v>5691338.7000000002</v>
      </c>
      <c r="F49" s="51">
        <f t="shared" si="2"/>
        <v>85.716843705367879</v>
      </c>
      <c r="G49" s="51">
        <f t="shared" si="3"/>
        <v>-948358.29999999981</v>
      </c>
      <c r="H49" s="44"/>
      <c r="I49" s="43"/>
      <c r="J49" s="45"/>
      <c r="K49"/>
    </row>
    <row r="50" spans="1:11" ht="12.75" customHeight="1">
      <c r="A50" s="42"/>
      <c r="B50" s="42"/>
      <c r="C50" s="43"/>
      <c r="D50" s="51"/>
      <c r="E50" s="51"/>
      <c r="F50" s="51"/>
      <c r="G50" s="51"/>
      <c r="H50" s="44"/>
      <c r="I50" s="43"/>
      <c r="J50" s="45"/>
      <c r="K50"/>
    </row>
    <row r="51" spans="1:11" ht="12.75" customHeight="1">
      <c r="A51" s="42" t="s">
        <v>47</v>
      </c>
      <c r="B51" s="42" t="s">
        <v>48</v>
      </c>
      <c r="C51" s="43" t="s">
        <v>29</v>
      </c>
      <c r="D51" s="51">
        <v>4647600</v>
      </c>
      <c r="E51" s="51">
        <v>4498348.07</v>
      </c>
      <c r="F51" s="51">
        <f t="shared" ref="F51:F58" si="4">IF(D51=0,0,E51/D51*100)</f>
        <v>96.788623590670468</v>
      </c>
      <c r="G51" s="51">
        <f t="shared" ref="G51:G58" si="5">E51-D51</f>
        <v>-149251.9299999997</v>
      </c>
      <c r="H51" s="44"/>
      <c r="I51" s="43"/>
      <c r="J51" s="45"/>
      <c r="K51"/>
    </row>
    <row r="52" spans="1:11" ht="12.75" customHeight="1">
      <c r="A52" s="42" t="s">
        <v>47</v>
      </c>
      <c r="B52" s="42" t="s">
        <v>48</v>
      </c>
      <c r="C52" s="43" t="s">
        <v>39</v>
      </c>
      <c r="D52" s="51">
        <v>62920</v>
      </c>
      <c r="E52" s="51">
        <v>0</v>
      </c>
      <c r="F52" s="51">
        <f t="shared" si="4"/>
        <v>0</v>
      </c>
      <c r="G52" s="51">
        <f t="shared" si="5"/>
        <v>-62920</v>
      </c>
      <c r="H52" s="44"/>
      <c r="I52" s="43"/>
      <c r="J52" s="45"/>
      <c r="K52"/>
    </row>
    <row r="53" spans="1:11" ht="12.75" customHeight="1">
      <c r="A53" s="42" t="s">
        <v>47</v>
      </c>
      <c r="B53" s="42" t="s">
        <v>48</v>
      </c>
      <c r="C53" s="43" t="s">
        <v>49</v>
      </c>
      <c r="D53" s="51">
        <v>299434</v>
      </c>
      <c r="E53" s="51">
        <v>205398.49</v>
      </c>
      <c r="F53" s="51">
        <f t="shared" si="4"/>
        <v>68.595580328219242</v>
      </c>
      <c r="G53" s="51">
        <f t="shared" si="5"/>
        <v>-94035.510000000009</v>
      </c>
      <c r="H53" s="44"/>
      <c r="I53" s="43"/>
      <c r="J53" s="45"/>
      <c r="K53"/>
    </row>
    <row r="54" spans="1:11" ht="12.75" customHeight="1">
      <c r="A54" s="42" t="s">
        <v>47</v>
      </c>
      <c r="B54" s="42" t="s">
        <v>48</v>
      </c>
      <c r="C54" s="43" t="s">
        <v>50</v>
      </c>
      <c r="D54" s="51">
        <v>2633600</v>
      </c>
      <c r="E54" s="51">
        <v>2633581.08</v>
      </c>
      <c r="F54" s="51">
        <f t="shared" si="4"/>
        <v>99.999281591737542</v>
      </c>
      <c r="G54" s="51">
        <f t="shared" si="5"/>
        <v>-18.919999999925494</v>
      </c>
      <c r="H54" s="44"/>
      <c r="I54" s="43"/>
      <c r="J54" s="45"/>
      <c r="K54"/>
    </row>
    <row r="55" spans="1:11" ht="12.75" customHeight="1">
      <c r="A55" s="42" t="s">
        <v>47</v>
      </c>
      <c r="B55" s="42" t="s">
        <v>48</v>
      </c>
      <c r="C55" s="43" t="s">
        <v>31</v>
      </c>
      <c r="D55" s="51">
        <v>1022800</v>
      </c>
      <c r="E55" s="51">
        <v>1009460.1</v>
      </c>
      <c r="F55" s="51">
        <f t="shared" si="4"/>
        <v>98.69574696910442</v>
      </c>
      <c r="G55" s="51">
        <f t="shared" si="5"/>
        <v>-13339.900000000023</v>
      </c>
      <c r="H55" s="44"/>
      <c r="I55" s="43"/>
      <c r="J55" s="45"/>
      <c r="K55"/>
    </row>
    <row r="56" spans="1:11" ht="12.75" customHeight="1">
      <c r="A56" s="42" t="s">
        <v>47</v>
      </c>
      <c r="B56" s="42" t="s">
        <v>48</v>
      </c>
      <c r="C56" s="43" t="s">
        <v>44</v>
      </c>
      <c r="D56" s="51">
        <v>603400</v>
      </c>
      <c r="E56" s="51">
        <v>559402.21</v>
      </c>
      <c r="F56" s="51">
        <f t="shared" si="4"/>
        <v>92.708354325488898</v>
      </c>
      <c r="G56" s="51">
        <f t="shared" si="5"/>
        <v>-43997.790000000037</v>
      </c>
      <c r="H56" s="44"/>
      <c r="I56" s="43"/>
      <c r="J56" s="45"/>
      <c r="K56"/>
    </row>
    <row r="57" spans="1:11" ht="12.75" customHeight="1">
      <c r="A57" s="42" t="s">
        <v>47</v>
      </c>
      <c r="B57" s="42" t="s">
        <v>48</v>
      </c>
      <c r="C57" s="43" t="s">
        <v>51</v>
      </c>
      <c r="D57" s="51">
        <v>140000</v>
      </c>
      <c r="E57" s="51">
        <v>82814.070000000007</v>
      </c>
      <c r="F57" s="51">
        <f t="shared" si="4"/>
        <v>59.152907142857146</v>
      </c>
      <c r="G57" s="51">
        <f t="shared" si="5"/>
        <v>-57185.929999999993</v>
      </c>
      <c r="H57" s="44"/>
      <c r="I57" s="43"/>
      <c r="J57" s="45"/>
      <c r="K57"/>
    </row>
    <row r="58" spans="1:11" ht="12.75" customHeight="1">
      <c r="A58" s="42"/>
      <c r="B58" s="42"/>
      <c r="C58" s="52" t="s">
        <v>33</v>
      </c>
      <c r="D58" s="51">
        <f>SUM(D51:D57)</f>
        <v>9409754</v>
      </c>
      <c r="E58" s="51">
        <f>SUM(E51:E57)</f>
        <v>8989004.0199999996</v>
      </c>
      <c r="F58" s="51">
        <f t="shared" si="4"/>
        <v>95.52857619869765</v>
      </c>
      <c r="G58" s="51">
        <f t="shared" si="5"/>
        <v>-420749.98000000045</v>
      </c>
      <c r="H58" s="44"/>
      <c r="I58" s="43"/>
      <c r="J58" s="45"/>
      <c r="K58"/>
    </row>
    <row r="59" spans="1:11" ht="12.75" customHeight="1">
      <c r="A59" s="42"/>
      <c r="B59" s="42"/>
      <c r="C59" s="43"/>
      <c r="D59" s="51"/>
      <c r="E59" s="51"/>
      <c r="F59" s="51"/>
      <c r="G59" s="51"/>
      <c r="H59" s="44"/>
      <c r="I59" s="43"/>
      <c r="J59" s="45"/>
      <c r="K59"/>
    </row>
    <row r="60" spans="1:11" ht="12.75" customHeight="1">
      <c r="A60" s="42" t="s">
        <v>52</v>
      </c>
      <c r="B60" s="42" t="s">
        <v>53</v>
      </c>
      <c r="C60" s="43" t="s">
        <v>29</v>
      </c>
      <c r="D60" s="51">
        <v>271430</v>
      </c>
      <c r="E60" s="51">
        <v>271429.98</v>
      </c>
      <c r="F60" s="51">
        <f>IF(D60=0,0,E60/D60*100)</f>
        <v>99.999992631617715</v>
      </c>
      <c r="G60" s="51">
        <f>E60-D60</f>
        <v>-2.0000000018626451E-2</v>
      </c>
      <c r="H60" s="44"/>
      <c r="I60" s="43"/>
      <c r="J60" s="45"/>
      <c r="K60"/>
    </row>
    <row r="61" spans="1:11" ht="12.75" customHeight="1">
      <c r="A61" s="42" t="s">
        <v>52</v>
      </c>
      <c r="B61" s="42" t="s">
        <v>53</v>
      </c>
      <c r="C61" s="43" t="s">
        <v>49</v>
      </c>
      <c r="D61" s="51">
        <v>60688</v>
      </c>
      <c r="E61" s="51">
        <v>58292.29</v>
      </c>
      <c r="F61" s="51">
        <f>IF(D61=0,0,E61/D61*100)</f>
        <v>96.052415634062754</v>
      </c>
      <c r="G61" s="51">
        <f>E61-D61</f>
        <v>-2395.7099999999991</v>
      </c>
      <c r="H61" s="44"/>
      <c r="I61" s="43"/>
      <c r="J61" s="45"/>
      <c r="K61"/>
    </row>
    <row r="62" spans="1:11" ht="12.75" customHeight="1">
      <c r="A62" s="42"/>
      <c r="B62" s="42"/>
      <c r="C62" s="52" t="s">
        <v>33</v>
      </c>
      <c r="D62" s="51">
        <f>SUM(D60:D61)</f>
        <v>332118</v>
      </c>
      <c r="E62" s="51">
        <f>SUM(E60:E61)</f>
        <v>329722.26999999996</v>
      </c>
      <c r="F62" s="51">
        <f>IF(D62=0,0,E62/D62*100)</f>
        <v>99.278650961405262</v>
      </c>
      <c r="G62" s="51">
        <f>E62-D62</f>
        <v>-2395.7300000000396</v>
      </c>
      <c r="H62" s="44"/>
      <c r="I62" s="43"/>
      <c r="J62" s="45"/>
      <c r="K62"/>
    </row>
    <row r="63" spans="1:11" ht="12.75" customHeight="1">
      <c r="A63" s="42"/>
      <c r="B63" s="42"/>
      <c r="C63" s="43"/>
      <c r="D63" s="51"/>
      <c r="E63" s="51"/>
      <c r="F63" s="51"/>
      <c r="G63" s="51"/>
      <c r="H63" s="44"/>
      <c r="I63" s="43"/>
      <c r="J63" s="45"/>
      <c r="K63"/>
    </row>
    <row r="64" spans="1:11" ht="12.75" customHeight="1">
      <c r="A64" s="42" t="s">
        <v>54</v>
      </c>
      <c r="B64" s="42" t="s">
        <v>55</v>
      </c>
      <c r="C64" s="43" t="s">
        <v>29</v>
      </c>
      <c r="D64" s="51">
        <v>381670</v>
      </c>
      <c r="E64" s="51">
        <v>367455.53</v>
      </c>
      <c r="F64" s="51">
        <f>IF(D64=0,0,E64/D64*100)</f>
        <v>96.275717242644177</v>
      </c>
      <c r="G64" s="51">
        <f>E64-D64</f>
        <v>-14214.469999999972</v>
      </c>
      <c r="H64" s="44"/>
      <c r="I64" s="43"/>
      <c r="J64" s="45"/>
      <c r="K64"/>
    </row>
    <row r="65" spans="1:11" ht="12.75" customHeight="1">
      <c r="A65" s="42" t="s">
        <v>54</v>
      </c>
      <c r="B65" s="42" t="s">
        <v>55</v>
      </c>
      <c r="C65" s="43" t="s">
        <v>31</v>
      </c>
      <c r="D65" s="51">
        <v>21000</v>
      </c>
      <c r="E65" s="51">
        <v>21000</v>
      </c>
      <c r="F65" s="51">
        <f>IF(D65=0,0,E65/D65*100)</f>
        <v>100</v>
      </c>
      <c r="G65" s="51">
        <f>E65-D65</f>
        <v>0</v>
      </c>
      <c r="H65" s="44"/>
      <c r="I65" s="43"/>
      <c r="J65" s="45"/>
      <c r="K65"/>
    </row>
    <row r="66" spans="1:11" ht="12.75" customHeight="1">
      <c r="A66" s="42"/>
      <c r="B66" s="42"/>
      <c r="C66" s="52" t="s">
        <v>33</v>
      </c>
      <c r="D66" s="51">
        <f>SUM(D64:D65)</f>
        <v>402670</v>
      </c>
      <c r="E66" s="51">
        <f>SUM(E64:E65)</f>
        <v>388455.53</v>
      </c>
      <c r="F66" s="51">
        <f>IF(D66=0,0,E66/D66*100)</f>
        <v>96.469945613033019</v>
      </c>
      <c r="G66" s="51">
        <f>E66-D66</f>
        <v>-14214.469999999972</v>
      </c>
      <c r="H66" s="44"/>
      <c r="I66" s="43"/>
      <c r="J66" s="45"/>
      <c r="K66"/>
    </row>
    <row r="67" spans="1:11" ht="12.75" customHeight="1">
      <c r="A67" s="42"/>
      <c r="B67" s="42"/>
      <c r="C67" s="43"/>
      <c r="D67" s="51"/>
      <c r="E67" s="51"/>
      <c r="F67" s="51"/>
      <c r="G67" s="51"/>
      <c r="H67" s="44"/>
      <c r="I67" s="43"/>
      <c r="J67" s="45"/>
      <c r="K67"/>
    </row>
    <row r="68" spans="1:11" ht="12.75" customHeight="1">
      <c r="A68" s="42" t="s">
        <v>56</v>
      </c>
      <c r="B68" s="42" t="s">
        <v>57</v>
      </c>
      <c r="C68" s="43" t="s">
        <v>29</v>
      </c>
      <c r="D68" s="51">
        <v>1061275</v>
      </c>
      <c r="E68" s="51">
        <v>1002938.81</v>
      </c>
      <c r="F68" s="51">
        <f t="shared" ref="F68:F74" si="6">IF(D68=0,0,E68/D68*100)</f>
        <v>94.503197568961866</v>
      </c>
      <c r="G68" s="51">
        <f t="shared" ref="G68:G74" si="7">E68-D68</f>
        <v>-58336.189999999944</v>
      </c>
      <c r="H68" s="44"/>
      <c r="I68" s="43"/>
      <c r="J68" s="45"/>
      <c r="K68"/>
    </row>
    <row r="69" spans="1:11" ht="12.75" customHeight="1">
      <c r="A69" s="42" t="s">
        <v>56</v>
      </c>
      <c r="B69" s="42" t="s">
        <v>57</v>
      </c>
      <c r="C69" s="43" t="s">
        <v>39</v>
      </c>
      <c r="D69" s="51">
        <v>1361508</v>
      </c>
      <c r="E69" s="51">
        <v>1399285.45</v>
      </c>
      <c r="F69" s="51">
        <f t="shared" si="6"/>
        <v>102.77467704927183</v>
      </c>
      <c r="G69" s="51">
        <f t="shared" si="7"/>
        <v>37777.449999999953</v>
      </c>
      <c r="H69" s="44"/>
      <c r="I69" s="43"/>
      <c r="J69" s="45"/>
      <c r="K69"/>
    </row>
    <row r="70" spans="1:11" ht="12.75" customHeight="1">
      <c r="A70" s="42" t="s">
        <v>56</v>
      </c>
      <c r="B70" s="42" t="s">
        <v>57</v>
      </c>
      <c r="C70" s="43" t="s">
        <v>58</v>
      </c>
      <c r="D70" s="51">
        <v>2871753</v>
      </c>
      <c r="E70" s="51">
        <v>2871750.52</v>
      </c>
      <c r="F70" s="51">
        <f t="shared" si="6"/>
        <v>99.999913641597999</v>
      </c>
      <c r="G70" s="51">
        <f t="shared" si="7"/>
        <v>-2.4799999999813735</v>
      </c>
      <c r="H70" s="44"/>
      <c r="I70" s="43"/>
      <c r="J70" s="45"/>
      <c r="K70"/>
    </row>
    <row r="71" spans="1:11" ht="12.75" customHeight="1">
      <c r="A71" s="42" t="s">
        <v>56</v>
      </c>
      <c r="B71" s="42" t="s">
        <v>57</v>
      </c>
      <c r="C71" s="43" t="s">
        <v>31</v>
      </c>
      <c r="D71" s="51">
        <v>190000</v>
      </c>
      <c r="E71" s="51">
        <v>190000</v>
      </c>
      <c r="F71" s="51">
        <f t="shared" si="6"/>
        <v>100</v>
      </c>
      <c r="G71" s="51">
        <f t="shared" si="7"/>
        <v>0</v>
      </c>
      <c r="H71" s="44"/>
      <c r="I71" s="43"/>
      <c r="J71" s="45"/>
      <c r="K71"/>
    </row>
    <row r="72" spans="1:11" ht="12.75" customHeight="1">
      <c r="A72" s="42" t="s">
        <v>56</v>
      </c>
      <c r="B72" s="42" t="s">
        <v>57</v>
      </c>
      <c r="C72" s="43" t="s">
        <v>46</v>
      </c>
      <c r="D72" s="51">
        <v>352735</v>
      </c>
      <c r="E72" s="51">
        <v>281954.98</v>
      </c>
      <c r="F72" s="51">
        <f t="shared" si="6"/>
        <v>79.933939076076939</v>
      </c>
      <c r="G72" s="51">
        <f t="shared" si="7"/>
        <v>-70780.020000000019</v>
      </c>
      <c r="H72" s="44"/>
      <c r="I72" s="43"/>
      <c r="J72" s="45"/>
      <c r="K72"/>
    </row>
    <row r="73" spans="1:11" ht="12.75" customHeight="1">
      <c r="A73" s="42" t="s">
        <v>56</v>
      </c>
      <c r="B73" s="42" t="s">
        <v>57</v>
      </c>
      <c r="C73" s="43" t="s">
        <v>41</v>
      </c>
      <c r="D73" s="51">
        <v>16035</v>
      </c>
      <c r="E73" s="51">
        <v>12915.82</v>
      </c>
      <c r="F73" s="51">
        <f t="shared" si="6"/>
        <v>80.547676956657313</v>
      </c>
      <c r="G73" s="51">
        <f t="shared" si="7"/>
        <v>-3119.1800000000003</v>
      </c>
      <c r="H73" s="44"/>
      <c r="I73" s="43"/>
      <c r="J73" s="45"/>
      <c r="K73"/>
    </row>
    <row r="74" spans="1:11" ht="12.75" customHeight="1">
      <c r="A74" s="42"/>
      <c r="B74" s="42"/>
      <c r="C74" s="52" t="s">
        <v>33</v>
      </c>
      <c r="D74" s="51">
        <f>SUM(D68:D73)</f>
        <v>5853306</v>
      </c>
      <c r="E74" s="51">
        <f>SUM(E68:E73)</f>
        <v>5758845.5800000001</v>
      </c>
      <c r="F74" s="51">
        <f t="shared" si="6"/>
        <v>98.386203967467281</v>
      </c>
      <c r="G74" s="51">
        <f t="shared" si="7"/>
        <v>-94460.419999999925</v>
      </c>
      <c r="H74" s="44"/>
      <c r="I74" s="43"/>
      <c r="J74" s="45"/>
      <c r="K74"/>
    </row>
    <row r="75" spans="1:11" ht="12.75" customHeight="1">
      <c r="A75" s="42"/>
      <c r="B75" s="42"/>
      <c r="C75" s="43"/>
      <c r="D75" s="51"/>
      <c r="E75" s="51"/>
      <c r="F75" s="51"/>
      <c r="G75" s="51"/>
      <c r="H75" s="44"/>
      <c r="I75" s="43"/>
      <c r="J75" s="45"/>
      <c r="K75"/>
    </row>
    <row r="76" spans="1:11" ht="12.75" customHeight="1">
      <c r="A76" s="42" t="s">
        <v>59</v>
      </c>
      <c r="B76" s="42" t="s">
        <v>60</v>
      </c>
      <c r="C76" s="43" t="s">
        <v>29</v>
      </c>
      <c r="D76" s="51">
        <v>3092300</v>
      </c>
      <c r="E76" s="51">
        <v>2705415.82</v>
      </c>
      <c r="F76" s="51">
        <f t="shared" ref="F76:F81" si="8">IF(D76=0,0,E76/D76*100)</f>
        <v>87.488788927335634</v>
      </c>
      <c r="G76" s="51">
        <f t="shared" ref="G76:G81" si="9">E76-D76</f>
        <v>-386884.18000000017</v>
      </c>
      <c r="H76" s="44"/>
      <c r="I76" s="43"/>
      <c r="J76" s="45"/>
      <c r="K76"/>
    </row>
    <row r="77" spans="1:11" ht="12.75" customHeight="1">
      <c r="A77" s="42" t="s">
        <v>59</v>
      </c>
      <c r="B77" s="42" t="s">
        <v>60</v>
      </c>
      <c r="C77" s="43" t="s">
        <v>30</v>
      </c>
      <c r="D77" s="51">
        <v>2406300</v>
      </c>
      <c r="E77" s="51">
        <v>2368998.81</v>
      </c>
      <c r="F77" s="51">
        <f t="shared" si="8"/>
        <v>98.449852886173801</v>
      </c>
      <c r="G77" s="51">
        <f t="shared" si="9"/>
        <v>-37301.189999999944</v>
      </c>
      <c r="H77" s="44"/>
      <c r="I77" s="43"/>
      <c r="J77" s="45"/>
      <c r="K77"/>
    </row>
    <row r="78" spans="1:11" ht="12.75" customHeight="1">
      <c r="A78" s="42" t="s">
        <v>59</v>
      </c>
      <c r="B78" s="42" t="s">
        <v>60</v>
      </c>
      <c r="C78" s="43" t="s">
        <v>39</v>
      </c>
      <c r="D78" s="51">
        <v>30171</v>
      </c>
      <c r="E78" s="51">
        <v>20238.740000000002</v>
      </c>
      <c r="F78" s="51">
        <f t="shared" si="8"/>
        <v>67.080110039441848</v>
      </c>
      <c r="G78" s="51">
        <f t="shared" si="9"/>
        <v>-9932.2599999999984</v>
      </c>
      <c r="H78" s="44"/>
      <c r="I78" s="43"/>
      <c r="J78" s="45"/>
      <c r="K78"/>
    </row>
    <row r="79" spans="1:11" ht="12.75" customHeight="1">
      <c r="A79" s="42" t="s">
        <v>59</v>
      </c>
      <c r="B79" s="42" t="s">
        <v>60</v>
      </c>
      <c r="C79" s="43" t="s">
        <v>46</v>
      </c>
      <c r="D79" s="51">
        <v>402161</v>
      </c>
      <c r="E79" s="51">
        <v>240747.02</v>
      </c>
      <c r="F79" s="51">
        <f t="shared" si="8"/>
        <v>59.863343287887183</v>
      </c>
      <c r="G79" s="51">
        <f t="shared" si="9"/>
        <v>-161413.98000000001</v>
      </c>
      <c r="H79" s="44"/>
      <c r="I79" s="43"/>
      <c r="J79" s="45"/>
      <c r="K79"/>
    </row>
    <row r="80" spans="1:11" ht="12.75" customHeight="1">
      <c r="A80" s="42" t="s">
        <v>59</v>
      </c>
      <c r="B80" s="42" t="s">
        <v>60</v>
      </c>
      <c r="C80" s="43" t="s">
        <v>41</v>
      </c>
      <c r="D80" s="51">
        <v>886</v>
      </c>
      <c r="E80" s="51">
        <v>884.14</v>
      </c>
      <c r="F80" s="51">
        <f t="shared" si="8"/>
        <v>99.790067720090292</v>
      </c>
      <c r="G80" s="51">
        <f t="shared" si="9"/>
        <v>-1.8600000000000136</v>
      </c>
      <c r="H80" s="44"/>
      <c r="I80" s="43"/>
      <c r="J80" s="45"/>
      <c r="K80"/>
    </row>
    <row r="81" spans="1:11" ht="12.75" customHeight="1">
      <c r="A81" s="42"/>
      <c r="B81" s="42"/>
      <c r="C81" s="52" t="s">
        <v>33</v>
      </c>
      <c r="D81" s="51">
        <f>SUM(D76:D80)</f>
        <v>5931818</v>
      </c>
      <c r="E81" s="51">
        <f>SUM(E76:E80)</f>
        <v>5336284.5299999993</v>
      </c>
      <c r="F81" s="51">
        <f t="shared" si="8"/>
        <v>89.960354987290557</v>
      </c>
      <c r="G81" s="51">
        <f t="shared" si="9"/>
        <v>-595533.47000000067</v>
      </c>
      <c r="H81" s="44"/>
      <c r="I81" s="43"/>
      <c r="J81" s="45"/>
      <c r="K81"/>
    </row>
    <row r="82" spans="1:11" ht="12.75" customHeight="1">
      <c r="A82" s="42"/>
      <c r="B82" s="42"/>
      <c r="C82" s="43"/>
      <c r="D82" s="51"/>
      <c r="E82" s="51"/>
      <c r="F82" s="51"/>
      <c r="G82" s="51"/>
      <c r="H82" s="44"/>
      <c r="I82" s="43"/>
      <c r="J82" s="45"/>
      <c r="K82"/>
    </row>
    <row r="83" spans="1:11" ht="12.75" customHeight="1">
      <c r="A83" s="42">
        <v>10</v>
      </c>
      <c r="B83" s="42" t="s">
        <v>61</v>
      </c>
      <c r="C83" s="43" t="s">
        <v>29</v>
      </c>
      <c r="D83" s="51">
        <v>542900</v>
      </c>
      <c r="E83" s="51">
        <v>536697.27</v>
      </c>
      <c r="F83" s="51">
        <f>IF(D83=0,0,E83/D83*100)</f>
        <v>98.857482040891512</v>
      </c>
      <c r="G83" s="51">
        <f>E83-D83</f>
        <v>-6202.7299999999814</v>
      </c>
      <c r="H83" s="44"/>
      <c r="I83" s="43"/>
      <c r="J83" s="45"/>
      <c r="K83"/>
    </row>
    <row r="84" spans="1:11" ht="12.75" customHeight="1">
      <c r="A84" s="42">
        <v>10</v>
      </c>
      <c r="B84" s="42" t="s">
        <v>61</v>
      </c>
      <c r="C84" s="43" t="s">
        <v>31</v>
      </c>
      <c r="D84" s="51">
        <v>15000</v>
      </c>
      <c r="E84" s="51">
        <v>15000</v>
      </c>
      <c r="F84" s="51">
        <f>IF(D84=0,0,E84/D84*100)</f>
        <v>100</v>
      </c>
      <c r="G84" s="51">
        <f>E84-D84</f>
        <v>0</v>
      </c>
      <c r="H84" s="44"/>
      <c r="I84" s="43"/>
      <c r="J84" s="45"/>
      <c r="K84"/>
    </row>
    <row r="85" spans="1:11" ht="12.75" customHeight="1">
      <c r="A85" s="42"/>
      <c r="B85" s="42"/>
      <c r="C85" s="52" t="s">
        <v>33</v>
      </c>
      <c r="D85" s="51">
        <f>SUM(D83:D84)</f>
        <v>557900</v>
      </c>
      <c r="E85" s="51">
        <f>SUM(E83:E84)</f>
        <v>551697.27</v>
      </c>
      <c r="F85" s="51">
        <f>IF(D85=0,0,E85/D85*100)</f>
        <v>98.888200394335897</v>
      </c>
      <c r="G85" s="51">
        <f>E85-D85</f>
        <v>-6202.7299999999814</v>
      </c>
      <c r="H85" s="44"/>
      <c r="I85" s="43"/>
      <c r="J85" s="45"/>
      <c r="K85"/>
    </row>
    <row r="86" spans="1:11" ht="12.75" customHeight="1">
      <c r="A86" s="42"/>
      <c r="B86" s="42"/>
      <c r="C86" s="43"/>
      <c r="D86" s="51"/>
      <c r="E86" s="51"/>
      <c r="F86" s="51"/>
      <c r="G86" s="51"/>
      <c r="H86" s="44"/>
      <c r="I86" s="43"/>
      <c r="J86" s="45"/>
      <c r="K86"/>
    </row>
    <row r="87" spans="1:11" ht="12.75" customHeight="1">
      <c r="A87" s="42">
        <v>11</v>
      </c>
      <c r="B87" s="42" t="s">
        <v>62</v>
      </c>
      <c r="C87" s="43" t="s">
        <v>29</v>
      </c>
      <c r="D87" s="51">
        <v>24000</v>
      </c>
      <c r="E87" s="51">
        <v>23939.23</v>
      </c>
      <c r="F87" s="51">
        <f>IF(D87=0,0,E87/D87*100)</f>
        <v>99.746791666666667</v>
      </c>
      <c r="G87" s="51">
        <f>E87-D87</f>
        <v>-60.770000000000437</v>
      </c>
      <c r="H87" s="44"/>
      <c r="I87" s="43"/>
      <c r="J87" s="45"/>
      <c r="K87"/>
    </row>
    <row r="88" spans="1:11" ht="12.75" customHeight="1">
      <c r="A88" s="42">
        <v>11</v>
      </c>
      <c r="B88" s="42" t="s">
        <v>62</v>
      </c>
      <c r="C88" s="43" t="s">
        <v>30</v>
      </c>
      <c r="D88" s="51">
        <v>95416</v>
      </c>
      <c r="E88" s="51">
        <v>95416</v>
      </c>
      <c r="F88" s="51">
        <f>IF(D88=0,0,E88/D88*100)</f>
        <v>100</v>
      </c>
      <c r="G88" s="51">
        <f>E88-D88</f>
        <v>0</v>
      </c>
      <c r="H88" s="44"/>
      <c r="I88" s="43"/>
      <c r="J88" s="45"/>
      <c r="K88"/>
    </row>
    <row r="89" spans="1:11" ht="12.75" customHeight="1">
      <c r="A89" s="42">
        <v>11</v>
      </c>
      <c r="B89" s="42" t="s">
        <v>62</v>
      </c>
      <c r="C89" s="43" t="s">
        <v>46</v>
      </c>
      <c r="D89" s="51">
        <v>1000</v>
      </c>
      <c r="E89" s="51">
        <v>0</v>
      </c>
      <c r="F89" s="51">
        <f>IF(D89=0,0,E89/D89*100)</f>
        <v>0</v>
      </c>
      <c r="G89" s="51">
        <f>E89-D89</f>
        <v>-1000</v>
      </c>
      <c r="H89" s="44"/>
      <c r="I89" s="43"/>
      <c r="J89" s="45"/>
      <c r="K89"/>
    </row>
    <row r="90" spans="1:11" ht="12.75" customHeight="1">
      <c r="A90" s="42">
        <v>11</v>
      </c>
      <c r="B90" s="42" t="s">
        <v>62</v>
      </c>
      <c r="C90" s="43" t="s">
        <v>51</v>
      </c>
      <c r="D90" s="51">
        <v>126700</v>
      </c>
      <c r="E90" s="51">
        <v>49909.68</v>
      </c>
      <c r="F90" s="51">
        <f>IF(D90=0,0,E90/D90*100)</f>
        <v>39.392012628255721</v>
      </c>
      <c r="G90" s="51">
        <f>E90-D90</f>
        <v>-76790.320000000007</v>
      </c>
      <c r="H90" s="44"/>
      <c r="I90" s="43"/>
      <c r="J90" s="45"/>
      <c r="K90"/>
    </row>
    <row r="91" spans="1:11" ht="12.75" customHeight="1">
      <c r="A91" s="42"/>
      <c r="B91" s="42"/>
      <c r="C91" s="52" t="s">
        <v>33</v>
      </c>
      <c r="D91" s="51">
        <f>SUM(D87:D90)</f>
        <v>247116</v>
      </c>
      <c r="E91" s="51">
        <f>SUM(E87:E90)</f>
        <v>169264.91</v>
      </c>
      <c r="F91" s="51">
        <f>IF(D91=0,0,E91/D91*100)</f>
        <v>68.496135418184181</v>
      </c>
      <c r="G91" s="51">
        <f>E91-D91</f>
        <v>-77851.09</v>
      </c>
      <c r="H91" s="44"/>
      <c r="I91" s="43"/>
      <c r="J91" s="45"/>
      <c r="K91"/>
    </row>
    <row r="92" spans="1:11" ht="12.75" customHeight="1">
      <c r="A92" s="42"/>
      <c r="B92" s="42"/>
      <c r="C92" s="43"/>
      <c r="D92" s="51"/>
      <c r="E92" s="51"/>
      <c r="F92" s="51"/>
      <c r="G92" s="51"/>
      <c r="H92" s="44"/>
      <c r="I92" s="43"/>
      <c r="J92" s="45"/>
      <c r="K92"/>
    </row>
    <row r="93" spans="1:11" ht="12.75" customHeight="1">
      <c r="A93" s="42"/>
      <c r="B93" s="42"/>
      <c r="C93" s="52" t="s">
        <v>104</v>
      </c>
      <c r="D93" s="51">
        <f>SUM(D26+D32+D39+D49+D58+D62+D66+D74+D81+D85+D91)</f>
        <v>40460683</v>
      </c>
      <c r="E93" s="51">
        <f>SUM(E26+E32+E39+E49+E58+E62+E66+E74+E81+E85+E91)</f>
        <v>37175236.660000004</v>
      </c>
      <c r="F93" s="51">
        <f>IF(D93=0,0,E93/D93*100)</f>
        <v>91.879903905724973</v>
      </c>
      <c r="G93" s="51">
        <f>E93-D93</f>
        <v>-3285446.3399999961</v>
      </c>
      <c r="H93" s="44"/>
      <c r="I93" s="43"/>
      <c r="J93" s="45"/>
      <c r="K93"/>
    </row>
    <row r="94" spans="1:11" ht="12.75" customHeight="1">
      <c r="A94" s="42"/>
      <c r="B94" s="42"/>
      <c r="C94" s="43"/>
      <c r="D94" s="51"/>
      <c r="E94" s="51"/>
      <c r="F94" s="51"/>
      <c r="G94" s="51"/>
      <c r="H94" s="44"/>
      <c r="I94" s="43"/>
      <c r="J94" s="45"/>
      <c r="K94"/>
    </row>
    <row r="95" spans="1:11" ht="12.75" customHeight="1">
      <c r="A95" s="34" t="s">
        <v>103</v>
      </c>
      <c r="B95" s="46"/>
      <c r="C95" s="47"/>
      <c r="D95" s="48"/>
      <c r="E95" s="48"/>
      <c r="F95" s="48"/>
      <c r="G95" s="48"/>
      <c r="H95" s="48"/>
      <c r="I95" s="47"/>
      <c r="K95"/>
    </row>
    <row r="96" spans="1:11" ht="23.25" customHeight="1">
      <c r="A96" s="53" t="s">
        <v>102</v>
      </c>
      <c r="B96" s="53"/>
      <c r="C96" s="53"/>
      <c r="D96" s="53"/>
      <c r="E96" s="53"/>
      <c r="F96" s="53"/>
      <c r="G96" s="53"/>
      <c r="H96" s="53"/>
      <c r="I96" s="53"/>
      <c r="J96" s="53"/>
      <c r="K96"/>
    </row>
    <row r="97" spans="1:11" ht="12.75" customHeight="1">
      <c r="A97" s="66" t="s">
        <v>101</v>
      </c>
      <c r="B97" s="66"/>
      <c r="C97" s="66"/>
      <c r="D97" s="66"/>
      <c r="E97" s="66"/>
      <c r="F97" s="66"/>
      <c r="G97" s="66"/>
      <c r="H97" s="66"/>
      <c r="I97" s="66"/>
      <c r="J97" s="66"/>
      <c r="K97"/>
    </row>
    <row r="99" spans="1:11" s="5" customFormat="1" ht="16.5" customHeight="1">
      <c r="A99" s="12" t="s">
        <v>100</v>
      </c>
      <c r="B99"/>
      <c r="C99"/>
      <c r="D99"/>
      <c r="E99" s="68"/>
      <c r="F99" s="68"/>
      <c r="G99"/>
      <c r="H99"/>
      <c r="I99" t="s">
        <v>99</v>
      </c>
      <c r="J99" s="49"/>
    </row>
    <row r="100" spans="1:11" s="5" customFormat="1" ht="12" customHeight="1">
      <c r="A100" s="65" t="s">
        <v>98</v>
      </c>
      <c r="B100" s="67"/>
      <c r="C100" s="67"/>
      <c r="D100" s="8"/>
      <c r="E100" s="65" t="s">
        <v>95</v>
      </c>
      <c r="F100" s="65"/>
      <c r="G100" s="20"/>
      <c r="I100" s="65" t="s">
        <v>94</v>
      </c>
      <c r="J100" s="65"/>
    </row>
    <row r="101" spans="1:11" s="5" customFormat="1" ht="15.75" customHeight="1">
      <c r="A101" s="14" t="s">
        <v>97</v>
      </c>
      <c r="B101" s="15"/>
      <c r="C101" s="15"/>
      <c r="D101" s="7"/>
      <c r="E101" s="16"/>
      <c r="F101" s="17"/>
      <c r="G101" s="21"/>
      <c r="I101" s="5" t="s">
        <v>105</v>
      </c>
    </row>
    <row r="102" spans="1:11" s="6" customFormat="1" ht="24" customHeight="1">
      <c r="A102" s="63" t="s">
        <v>96</v>
      </c>
      <c r="B102" s="64"/>
      <c r="C102" s="64"/>
      <c r="D102" s="5"/>
      <c r="E102" s="65" t="s">
        <v>95</v>
      </c>
      <c r="F102" s="65"/>
      <c r="G102" s="20"/>
      <c r="I102" s="65" t="s">
        <v>94</v>
      </c>
      <c r="J102" s="65"/>
    </row>
    <row r="104" spans="1:11">
      <c r="A104" s="69" t="s">
        <v>93</v>
      </c>
      <c r="B104" s="69"/>
      <c r="C104" s="69"/>
      <c r="D104" s="69"/>
      <c r="E104" s="69"/>
      <c r="F104" s="69"/>
      <c r="G104" s="69"/>
      <c r="H104" s="69"/>
      <c r="I104" s="69"/>
      <c r="J104" s="69"/>
    </row>
    <row r="106" spans="1:11" ht="15" customHeight="1">
      <c r="A106" s="27"/>
      <c r="B106" s="27"/>
      <c r="C106" s="79" t="s">
        <v>92</v>
      </c>
      <c r="D106" s="79"/>
      <c r="E106" s="79"/>
      <c r="F106" s="79"/>
      <c r="K106"/>
    </row>
    <row r="107" spans="1:11" ht="15" customHeight="1">
      <c r="A107" s="27"/>
      <c r="B107" s="27"/>
      <c r="C107" s="79"/>
      <c r="D107" s="79"/>
      <c r="E107" s="79"/>
      <c r="F107" s="79"/>
      <c r="K107"/>
    </row>
    <row r="108" spans="1:11">
      <c r="A108" s="26"/>
      <c r="B108" s="26"/>
      <c r="C108" s="79"/>
      <c r="D108" s="79"/>
      <c r="E108" s="79"/>
      <c r="F108" s="79"/>
    </row>
    <row r="109" spans="1:11">
      <c r="A109" s="26"/>
      <c r="B109" s="26"/>
      <c r="C109" s="79"/>
      <c r="D109" s="79"/>
      <c r="E109" s="79"/>
      <c r="F109" s="79"/>
    </row>
    <row r="110" spans="1:11">
      <c r="A110" s="26"/>
      <c r="B110" s="26"/>
      <c r="C110" s="26"/>
      <c r="D110" s="26"/>
      <c r="E110" s="26"/>
      <c r="F110" s="26"/>
    </row>
    <row r="111" spans="1:11" ht="15.75" customHeight="1">
      <c r="A111" s="59" t="s">
        <v>91</v>
      </c>
      <c r="B111" s="59"/>
      <c r="C111" s="59"/>
      <c r="D111" s="59"/>
      <c r="E111" s="59"/>
      <c r="F111" s="59"/>
      <c r="K111"/>
    </row>
    <row r="112" spans="1:11">
      <c r="A112" s="4"/>
      <c r="B112" s="4"/>
      <c r="C112" s="4"/>
      <c r="D112" s="26"/>
      <c r="E112" s="26"/>
      <c r="F112" s="26"/>
    </row>
    <row r="113" spans="1:11" ht="30" customHeight="1">
      <c r="A113" s="23" t="s">
        <v>90</v>
      </c>
      <c r="B113" s="80" t="s">
        <v>89</v>
      </c>
      <c r="C113" s="81"/>
      <c r="D113" s="28"/>
      <c r="E113" s="28"/>
      <c r="F113" s="28"/>
      <c r="K113"/>
    </row>
    <row r="114" spans="1:11" ht="30" customHeight="1">
      <c r="A114" s="30" t="s">
        <v>88</v>
      </c>
      <c r="B114" s="75" t="s">
        <v>87</v>
      </c>
      <c r="C114" s="76"/>
      <c r="D114" s="28"/>
      <c r="E114" s="28"/>
      <c r="F114" s="28"/>
      <c r="K114"/>
    </row>
    <row r="115" spans="1:11" ht="46.5" customHeight="1">
      <c r="A115" s="31" t="s">
        <v>86</v>
      </c>
      <c r="B115" s="77" t="s">
        <v>85</v>
      </c>
      <c r="C115" s="78"/>
      <c r="D115" s="28"/>
      <c r="E115" s="28"/>
      <c r="F115" s="28"/>
      <c r="K115"/>
    </row>
    <row r="116" spans="1:11" ht="37.5" customHeight="1">
      <c r="A116" s="32" t="s">
        <v>84</v>
      </c>
      <c r="B116" s="72" t="s">
        <v>83</v>
      </c>
      <c r="C116" s="73"/>
      <c r="D116" s="28"/>
      <c r="E116" s="28"/>
      <c r="F116" s="28"/>
      <c r="K116"/>
    </row>
    <row r="117" spans="1:11" ht="14.25" customHeight="1">
      <c r="A117" s="33" t="s">
        <v>82</v>
      </c>
      <c r="B117" s="70" t="s">
        <v>64</v>
      </c>
      <c r="C117" s="71"/>
      <c r="D117" s="28"/>
      <c r="E117" s="28"/>
      <c r="F117" s="28"/>
      <c r="K117"/>
    </row>
    <row r="118" spans="1:11" ht="15" customHeight="1">
      <c r="A118" s="30" t="s">
        <v>81</v>
      </c>
      <c r="B118" s="75" t="s">
        <v>80</v>
      </c>
      <c r="C118" s="76"/>
      <c r="D118" s="28"/>
      <c r="E118" s="28"/>
      <c r="F118" s="28"/>
      <c r="K118"/>
    </row>
    <row r="119" spans="1:11" ht="14.25" customHeight="1">
      <c r="A119" s="31" t="s">
        <v>79</v>
      </c>
      <c r="B119" s="77" t="s">
        <v>78</v>
      </c>
      <c r="C119" s="78"/>
      <c r="D119" s="28"/>
      <c r="E119" s="28"/>
      <c r="F119" s="28"/>
      <c r="K119"/>
    </row>
    <row r="120" spans="1:11" ht="14.25" customHeight="1">
      <c r="A120" s="32" t="s">
        <v>77</v>
      </c>
      <c r="B120" s="72" t="s">
        <v>76</v>
      </c>
      <c r="C120" s="73"/>
      <c r="D120" s="28"/>
      <c r="E120" s="28"/>
      <c r="F120" s="28"/>
      <c r="K120"/>
    </row>
    <row r="121" spans="1:11" ht="40.5" customHeight="1">
      <c r="A121" s="32" t="s">
        <v>75</v>
      </c>
      <c r="B121" s="72" t="s">
        <v>74</v>
      </c>
      <c r="C121" s="73"/>
      <c r="D121" s="28"/>
      <c r="E121" s="28"/>
      <c r="F121" s="28"/>
      <c r="K121"/>
    </row>
    <row r="122" spans="1:11" ht="26.25" customHeight="1">
      <c r="A122" s="32" t="s">
        <v>73</v>
      </c>
      <c r="B122" s="72" t="s">
        <v>72</v>
      </c>
      <c r="C122" s="73"/>
      <c r="D122" s="26"/>
      <c r="E122" s="26"/>
      <c r="F122" s="26"/>
      <c r="K122"/>
    </row>
    <row r="123" spans="1:11" ht="12.75" customHeight="1">
      <c r="A123" s="32" t="s">
        <v>71</v>
      </c>
      <c r="B123" s="72" t="s">
        <v>70</v>
      </c>
      <c r="C123" s="73"/>
      <c r="D123" s="26"/>
      <c r="E123" s="26"/>
      <c r="F123" s="26"/>
      <c r="K123"/>
    </row>
    <row r="124" spans="1:11" ht="12.75" customHeight="1">
      <c r="A124" s="32" t="s">
        <v>69</v>
      </c>
      <c r="B124" s="72" t="s">
        <v>68</v>
      </c>
      <c r="C124" s="73"/>
      <c r="D124" s="26"/>
      <c r="E124" s="26"/>
      <c r="F124" s="26"/>
      <c r="K124"/>
    </row>
    <row r="125" spans="1:11" ht="12.75" customHeight="1">
      <c r="A125" s="32" t="s">
        <v>67</v>
      </c>
      <c r="B125" s="72" t="s">
        <v>66</v>
      </c>
      <c r="C125" s="73"/>
      <c r="D125" s="26"/>
      <c r="E125" s="26"/>
      <c r="F125" s="26"/>
      <c r="K125"/>
    </row>
    <row r="126" spans="1:11" ht="12.75" customHeight="1">
      <c r="A126" s="33" t="s">
        <v>65</v>
      </c>
      <c r="B126" s="70" t="s">
        <v>64</v>
      </c>
      <c r="C126" s="71"/>
      <c r="D126" s="26"/>
      <c r="E126" s="26"/>
      <c r="F126" s="26"/>
      <c r="K126"/>
    </row>
    <row r="127" spans="1:11" ht="12.75" customHeight="1">
      <c r="A127" s="26"/>
      <c r="B127" s="29"/>
      <c r="C127" s="26"/>
      <c r="D127" s="26"/>
      <c r="E127" s="26"/>
      <c r="F127" s="26"/>
      <c r="K127"/>
    </row>
    <row r="128" spans="1:11" ht="12.75" customHeight="1">
      <c r="A128" s="74" t="s">
        <v>63</v>
      </c>
      <c r="B128" s="74"/>
      <c r="C128" s="74"/>
      <c r="D128" s="26"/>
      <c r="E128" s="26"/>
      <c r="F128" s="26"/>
      <c r="K128"/>
    </row>
    <row r="129" spans="1:11" ht="12.75" customHeight="1">
      <c r="A129" s="82"/>
      <c r="B129" s="82"/>
      <c r="C129" s="82"/>
      <c r="D129" s="26"/>
      <c r="E129" s="26"/>
      <c r="F129" s="26"/>
      <c r="K129"/>
    </row>
  </sheetData>
  <mergeCells count="36">
    <mergeCell ref="A129:C129"/>
    <mergeCell ref="B126:C126"/>
    <mergeCell ref="B125:C125"/>
    <mergeCell ref="B124:C124"/>
    <mergeCell ref="B123:C123"/>
    <mergeCell ref="A104:J104"/>
    <mergeCell ref="B117:C117"/>
    <mergeCell ref="B121:C121"/>
    <mergeCell ref="B122:C122"/>
    <mergeCell ref="A128:C128"/>
    <mergeCell ref="B120:C120"/>
    <mergeCell ref="B118:C118"/>
    <mergeCell ref="B119:C119"/>
    <mergeCell ref="C106:F109"/>
    <mergeCell ref="B113:C113"/>
    <mergeCell ref="B115:C115"/>
    <mergeCell ref="B116:C116"/>
    <mergeCell ref="B114:C114"/>
    <mergeCell ref="A111:F111"/>
    <mergeCell ref="A102:C102"/>
    <mergeCell ref="E102:F102"/>
    <mergeCell ref="I102:J102"/>
    <mergeCell ref="I100:J100"/>
    <mergeCell ref="A97:J97"/>
    <mergeCell ref="A100:C100"/>
    <mergeCell ref="E100:F100"/>
    <mergeCell ref="E99:F99"/>
    <mergeCell ref="A96:J96"/>
    <mergeCell ref="A8:J8"/>
    <mergeCell ref="E13:F13"/>
    <mergeCell ref="A6:J6"/>
    <mergeCell ref="A9:J9"/>
    <mergeCell ref="A11:J11"/>
    <mergeCell ref="A12:J12"/>
    <mergeCell ref="E15:F15"/>
    <mergeCell ref="E14:F14"/>
  </mergeCells>
  <printOptions horizontalCentered="1"/>
  <pageMargins left="0.23622047244093999" right="0.23622047244093999" top="0.74803149606299002" bottom="0.74803149606299002" header="0.31496062992126" footer="0.31496062992126"/>
  <pageSetup paperSize="9" scale="75" orientation="landscape" r:id="rId1"/>
  <headerFooter differentFirst="1">
    <oddHeader>&amp;C&amp;"Times,Paprastas"&amp;P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 3</vt:lpstr>
      <vt:lpstr>'Forma Nr. 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Grigienė</dc:creator>
  <cp:keywords/>
  <dc:description/>
  <cp:lastModifiedBy>Roma Momkuvienė</cp:lastModifiedBy>
  <dcterms:created xsi:type="dcterms:W3CDTF">2018-10-05T12:59:33Z</dcterms:created>
  <dcterms:modified xsi:type="dcterms:W3CDTF">2025-01-27T11:13:04Z</dcterms:modified>
  <cp:category/>
</cp:coreProperties>
</file>